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65464" windowWidth="15168" windowHeight="9900" activeTab="0"/>
  </bookViews>
  <sheets>
    <sheet name="Basic " sheetId="1" r:id="rId1"/>
    <sheet name="Rate template" sheetId="2" r:id="rId2"/>
  </sheets>
  <definedNames>
    <definedName name="_xlnm.Print_Area" localSheetId="0">'Basic '!$A$1:$R$25</definedName>
  </definedNames>
  <calcPr fullCalcOnLoad="1"/>
</workbook>
</file>

<file path=xl/sharedStrings.xml><?xml version="1.0" encoding="utf-8"?>
<sst xmlns="http://schemas.openxmlformats.org/spreadsheetml/2006/main" count="157" uniqueCount="101">
  <si>
    <t xml:space="preserve">Project </t>
  </si>
  <si>
    <t>Act ID</t>
  </si>
  <si>
    <t xml:space="preserve"> Rate / HOUR</t>
  </si>
  <si>
    <t>Amount</t>
  </si>
  <si>
    <t xml:space="preserve"> </t>
  </si>
  <si>
    <t>USE Labor cat ZZ for Unbillable labor</t>
  </si>
  <si>
    <t>Accounting info</t>
  </si>
  <si>
    <t>BILLING</t>
  </si>
  <si>
    <t>Psoft contract line #</t>
  </si>
  <si>
    <t>Entered by:</t>
  </si>
  <si>
    <t>Contract Total</t>
  </si>
  <si>
    <t>Bill Plan #B101</t>
  </si>
  <si>
    <t>Psoft Amendment #</t>
  </si>
  <si>
    <t>Billing Info</t>
  </si>
  <si>
    <t>No R Template - Unbillable</t>
  </si>
  <si>
    <t>Bill Plan # B102</t>
  </si>
  <si>
    <t xml:space="preserve">BASIC </t>
  </si>
  <si>
    <t>Funded</t>
  </si>
  <si>
    <t>Reviewed by:</t>
  </si>
  <si>
    <t>For Subcontractor Unbillable Labor</t>
  </si>
  <si>
    <t>For Employee Unbllable Labor</t>
  </si>
  <si>
    <t>For Employee Billable Labor</t>
  </si>
  <si>
    <t>For Subcontractor Billable Travel</t>
  </si>
  <si>
    <t>710001 - Rental Car</t>
  </si>
  <si>
    <t>710000 - Mileage, Parking, Tolls - other transportation costs</t>
  </si>
  <si>
    <t>710002 - Lodging</t>
  </si>
  <si>
    <t>710004 - Per Diem</t>
  </si>
  <si>
    <t>710006 - Airfare</t>
  </si>
  <si>
    <t>For Employee Unbillable Travel - Account is always 710700</t>
  </si>
  <si>
    <t>For Subcontractor Unbillable Travel - Account is always 710700</t>
  </si>
  <si>
    <t>Resource Type is 110 / Resource Category is 120 / Burden code is 3560</t>
  </si>
  <si>
    <t>Resoucre Type is 315 / Resource category is 273 / Burden code is 5560</t>
  </si>
  <si>
    <t>Resource Type is 320 / Resource category is 273 / Burden code is 5560</t>
  </si>
  <si>
    <t>Resource Type is 220 / Resource Category is 210 / Burden code is 7560</t>
  </si>
  <si>
    <t>Resource Type is 320 / Resource Category is 270 / Burden code is 5560</t>
  </si>
  <si>
    <t>Resource Type is 210 / Resource Category is 210 / Burden code is 7560</t>
  </si>
  <si>
    <t>Resource Type is 310 / Resource Category is 270 / Burden code is 5560</t>
  </si>
  <si>
    <t>Accounts for Billable Travel are:</t>
  </si>
  <si>
    <t>PO Line Item</t>
  </si>
  <si>
    <t>Daily Rate</t>
  </si>
  <si>
    <t>For Subcontractor Billable Labor</t>
  </si>
  <si>
    <t>USD Total</t>
  </si>
  <si>
    <t>For Employee Billable Travel:</t>
  </si>
  <si>
    <t>PLC</t>
  </si>
  <si>
    <t>OTHER processing</t>
  </si>
  <si>
    <t>Resource Type is 120 / Resource Category is 120 / Burden Code is 3560</t>
  </si>
  <si>
    <t># Days</t>
  </si>
  <si>
    <t># of hours</t>
  </si>
  <si>
    <t>Program Manager - Lindy Martin</t>
  </si>
  <si>
    <t>Labor Category Description</t>
  </si>
  <si>
    <t>Use for anything unbillable - Labor, Travel, ODCs</t>
  </si>
  <si>
    <t>0</t>
  </si>
  <si>
    <t>Contract Activation</t>
  </si>
  <si>
    <t>710000- for all Subcontractor travel</t>
  </si>
  <si>
    <t>Template ID</t>
  </si>
  <si>
    <t>Eff Date</t>
  </si>
  <si>
    <t>Status</t>
  </si>
  <si>
    <t>Detail No</t>
  </si>
  <si>
    <t>An Type</t>
  </si>
  <si>
    <t>Res Type</t>
  </si>
  <si>
    <t>Category</t>
  </si>
  <si>
    <t>SubCat</t>
  </si>
  <si>
    <t>Labor Cat</t>
  </si>
  <si>
    <t>Time Rptg Cd</t>
  </si>
  <si>
    <t>Unit of Measure</t>
  </si>
  <si>
    <t>Option</t>
  </si>
  <si>
    <t>Description</t>
  </si>
  <si>
    <t>Rate</t>
  </si>
  <si>
    <t>Override Source Y or N</t>
  </si>
  <si>
    <t>Target An Type</t>
  </si>
  <si>
    <t>Target Res Type</t>
  </si>
  <si>
    <t>Target SubCat</t>
  </si>
  <si>
    <t>Target Res Cat</t>
  </si>
  <si>
    <t>To Cur</t>
  </si>
  <si>
    <t>A</t>
  </si>
  <si>
    <t>NBA</t>
  </si>
  <si>
    <t>%</t>
  </si>
  <si>
    <t>Bill Cost</t>
  </si>
  <si>
    <t>N</t>
  </si>
  <si>
    <t>REV</t>
  </si>
  <si>
    <t>EUR</t>
  </si>
  <si>
    <t>NBT</t>
  </si>
  <si>
    <t>ACT</t>
  </si>
  <si>
    <t>01</t>
  </si>
  <si>
    <t>Quantity</t>
  </si>
  <si>
    <t>BIL</t>
  </si>
  <si>
    <t>TO 2821/AC</t>
  </si>
  <si>
    <t>Contract CO-9772-ACCS</t>
  </si>
  <si>
    <t>Cust Code - 21391</t>
  </si>
  <si>
    <t>Peoplesoft Contract 23428</t>
  </si>
  <si>
    <t>Consultancy Services</t>
  </si>
  <si>
    <t>USD 176,666.18</t>
  </si>
  <si>
    <t>LSC 8/28/06</t>
  </si>
  <si>
    <t>Converted @ 8/19/06 exchange rate of  1.28242</t>
  </si>
  <si>
    <t>EST POP -7/5/06 - 12/31/06</t>
  </si>
  <si>
    <t>Tuson - consultant</t>
  </si>
  <si>
    <t>10588</t>
  </si>
  <si>
    <t>CCS NATO 23428  TO 2821/AC</t>
  </si>
  <si>
    <t>Created by:</t>
  </si>
  <si>
    <t>lsc 8/28/06</t>
  </si>
  <si>
    <t>Rate template 10588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</si>
</sst>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_);\([$€-2]\ #,##0.00\)"/>
    <numFmt numFmtId="165" formatCode="[$€-2]\ #,##0.00"/>
    <numFmt numFmtId="166" formatCode="00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[$€-2]\ #,##0.000_);\([$€-2]\ #,##0.000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[$€-2]\ #,##0;[Red]\-[$€-2]\ #,##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4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3" fontId="0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15" applyFont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43" fontId="0" fillId="2" borderId="0" xfId="15" applyFill="1" applyAlignment="1">
      <alignment/>
    </xf>
    <xf numFmtId="164" fontId="4" fillId="2" borderId="0" xfId="17" applyNumberFormat="1" applyFont="1" applyFill="1" applyAlignment="1">
      <alignment/>
    </xf>
    <xf numFmtId="43" fontId="0" fillId="2" borderId="0" xfId="15" applyFont="1" applyFill="1" applyAlignment="1">
      <alignment horizontal="right"/>
    </xf>
    <xf numFmtId="43" fontId="0" fillId="2" borderId="1" xfId="15" applyFill="1" applyBorder="1" applyAlignment="1">
      <alignment/>
    </xf>
    <xf numFmtId="43" fontId="0" fillId="2" borderId="2" xfId="15" applyFill="1" applyBorder="1" applyAlignment="1">
      <alignment/>
    </xf>
    <xf numFmtId="0" fontId="2" fillId="3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169" fontId="0" fillId="0" borderId="0" xfId="17" applyNumberFormat="1" applyAlignment="1">
      <alignment/>
    </xf>
    <xf numFmtId="43" fontId="0" fillId="2" borderId="0" xfId="15" applyFill="1" applyAlignment="1">
      <alignment horizontal="right"/>
    </xf>
    <xf numFmtId="0" fontId="2" fillId="0" borderId="0" xfId="0" applyFont="1" applyAlignment="1">
      <alignment horizontal="left"/>
    </xf>
    <xf numFmtId="165" fontId="0" fillId="0" borderId="0" xfId="0" applyNumberFormat="1" applyBorder="1" applyAlignment="1">
      <alignment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43" fontId="7" fillId="2" borderId="0" xfId="15" applyFont="1" applyFill="1" applyAlignment="1">
      <alignment/>
    </xf>
    <xf numFmtId="43" fontId="8" fillId="0" borderId="0" xfId="15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43" fontId="3" fillId="2" borderId="2" xfId="15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7" fillId="4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43" fontId="1" fillId="2" borderId="0" xfId="15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43" fontId="1" fillId="2" borderId="0" xfId="15" applyFont="1" applyFill="1" applyAlignment="1" quotePrefix="1">
      <alignment horizontal="righ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5" xfId="17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7" applyNumberFormat="1" applyBorder="1" applyAlignment="1">
      <alignment/>
    </xf>
    <xf numFmtId="44" fontId="0" fillId="2" borderId="5" xfId="17" applyFill="1" applyBorder="1" applyAlignment="1">
      <alignment/>
    </xf>
    <xf numFmtId="44" fontId="0" fillId="2" borderId="6" xfId="17" applyFill="1" applyBorder="1" applyAlignment="1">
      <alignment/>
    </xf>
    <xf numFmtId="43" fontId="0" fillId="2" borderId="6" xfId="15" applyFill="1" applyBorder="1" applyAlignment="1">
      <alignment/>
    </xf>
    <xf numFmtId="44" fontId="0" fillId="2" borderId="7" xfId="17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6" fontId="12" fillId="2" borderId="0" xfId="15" applyNumberFormat="1" applyFont="1" applyFill="1" applyAlignment="1">
      <alignment/>
    </xf>
    <xf numFmtId="43" fontId="0" fillId="2" borderId="0" xfId="15" applyFont="1" applyFill="1" applyAlignment="1">
      <alignment/>
    </xf>
    <xf numFmtId="173" fontId="1" fillId="2" borderId="0" xfId="15" applyNumberFormat="1" applyFont="1" applyFill="1" applyAlignment="1" quotePrefix="1">
      <alignment horizontal="right"/>
    </xf>
    <xf numFmtId="0" fontId="9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14" fontId="14" fillId="0" borderId="8" xfId="0" applyNumberFormat="1" applyFont="1" applyBorder="1" applyAlignment="1">
      <alignment wrapText="1"/>
    </xf>
    <xf numFmtId="0" fontId="1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52"/>
  <sheetViews>
    <sheetView tabSelected="1" zoomScale="70" zoomScaleNormal="70" workbookViewId="0" topLeftCell="A1">
      <selection activeCell="F22" sqref="F22"/>
    </sheetView>
  </sheetViews>
  <sheetFormatPr defaultColWidth="9.140625" defaultRowHeight="12.75"/>
  <cols>
    <col min="1" max="1" width="4.28125" style="21" customWidth="1"/>
    <col min="2" max="2" width="4.7109375" style="21" customWidth="1"/>
    <col min="3" max="3" width="12.8515625" style="0" customWidth="1"/>
    <col min="4" max="4" width="9.28125" style="0" customWidth="1"/>
    <col min="5" max="5" width="6.57421875" style="3" customWidth="1"/>
    <col min="6" max="6" width="28.28125" style="0" customWidth="1"/>
    <col min="7" max="7" width="11.8515625" style="0" customWidth="1"/>
    <col min="8" max="8" width="7.7109375" style="0" customWidth="1"/>
    <col min="9" max="9" width="15.28125" style="1" customWidth="1"/>
    <col min="10" max="10" width="9.421875" style="0" customWidth="1"/>
    <col min="11" max="11" width="10.28125" style="10" bestFit="1" customWidth="1"/>
    <col min="12" max="12" width="7.140625" style="10" customWidth="1"/>
    <col min="13" max="13" width="5.00390625" style="10" customWidth="1"/>
    <col min="14" max="14" width="14.7109375" style="15" customWidth="1"/>
    <col min="15" max="15" width="2.00390625" style="0" customWidth="1"/>
    <col min="16" max="16" width="1.57421875" style="0" customWidth="1"/>
    <col min="17" max="17" width="1.28515625" style="43" customWidth="1"/>
    <col min="18" max="18" width="16.57421875" style="0" bestFit="1" customWidth="1"/>
  </cols>
  <sheetData>
    <row r="2" spans="3:18" ht="12.75">
      <c r="C2" s="2" t="s">
        <v>86</v>
      </c>
      <c r="R2" t="s">
        <v>44</v>
      </c>
    </row>
    <row r="3" spans="3:44" ht="12.75">
      <c r="C3" t="s">
        <v>87</v>
      </c>
      <c r="J3" s="17" t="s">
        <v>12</v>
      </c>
      <c r="K3" s="49"/>
      <c r="L3" s="49"/>
      <c r="M3" s="49"/>
      <c r="N3" s="72" t="s">
        <v>51</v>
      </c>
      <c r="O3" s="50"/>
      <c r="P3" s="50"/>
      <c r="Q3" s="51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3:44" ht="12.75">
      <c r="C4" t="s">
        <v>88</v>
      </c>
      <c r="D4" s="2"/>
      <c r="E4" s="7"/>
      <c r="K4" s="49"/>
      <c r="L4" s="49"/>
      <c r="M4" s="49"/>
      <c r="N4" s="53" t="s">
        <v>52</v>
      </c>
      <c r="O4" s="50"/>
      <c r="P4" s="50"/>
      <c r="Q4" s="51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3:44" ht="12.75">
      <c r="C5" s="2" t="s">
        <v>89</v>
      </c>
      <c r="K5" s="57" t="s">
        <v>13</v>
      </c>
      <c r="L5" s="49"/>
      <c r="M5" s="49"/>
      <c r="N5" s="53"/>
      <c r="O5" s="50"/>
      <c r="P5" s="50"/>
      <c r="Q5" s="51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ht="12.75">
      <c r="A6" s="22"/>
      <c r="B6" s="22"/>
      <c r="F6" s="69"/>
      <c r="G6" s="3" t="s">
        <v>7</v>
      </c>
      <c r="I6" s="6" t="s">
        <v>17</v>
      </c>
      <c r="K6" s="58" t="s">
        <v>6</v>
      </c>
      <c r="L6" s="55"/>
      <c r="M6" s="54"/>
      <c r="N6" s="56"/>
      <c r="O6" s="52"/>
      <c r="P6" s="50"/>
      <c r="Q6" s="51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ht="45" customHeight="1">
      <c r="A7" s="23" t="s">
        <v>8</v>
      </c>
      <c r="B7" s="23" t="s">
        <v>38</v>
      </c>
      <c r="C7" s="78" t="s">
        <v>0</v>
      </c>
      <c r="D7" s="79" t="s">
        <v>1</v>
      </c>
      <c r="E7" s="78" t="s">
        <v>43</v>
      </c>
      <c r="F7" s="26" t="s">
        <v>49</v>
      </c>
      <c r="G7" s="8" t="s">
        <v>2</v>
      </c>
      <c r="H7" s="20" t="s">
        <v>46</v>
      </c>
      <c r="I7" s="9" t="s">
        <v>3</v>
      </c>
      <c r="J7" t="s">
        <v>39</v>
      </c>
      <c r="K7" s="54"/>
      <c r="L7" s="54"/>
      <c r="M7" s="54"/>
      <c r="N7" s="53" t="s">
        <v>16</v>
      </c>
      <c r="O7" s="52"/>
      <c r="P7" s="50"/>
      <c r="Q7" s="51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18" s="31" customFormat="1" ht="21" customHeight="1" thickBot="1">
      <c r="A8" s="28"/>
      <c r="B8" s="28"/>
      <c r="C8" s="47" t="s">
        <v>94</v>
      </c>
      <c r="D8" s="29"/>
      <c r="E8" s="29"/>
      <c r="F8" s="30"/>
      <c r="I8" s="34"/>
      <c r="K8" s="32"/>
      <c r="L8" s="54"/>
      <c r="M8" s="32"/>
      <c r="N8" s="33"/>
      <c r="O8" s="41"/>
      <c r="P8"/>
      <c r="Q8" s="45"/>
      <c r="R8" s="46"/>
    </row>
    <row r="9" spans="1:18" ht="18" thickBot="1">
      <c r="A9" s="22">
        <v>2</v>
      </c>
      <c r="B9" s="22">
        <v>1</v>
      </c>
      <c r="C9" s="75">
        <v>23428001</v>
      </c>
      <c r="D9" s="75">
        <v>100</v>
      </c>
      <c r="E9" s="77">
        <v>1</v>
      </c>
      <c r="F9" s="68" t="s">
        <v>90</v>
      </c>
      <c r="G9" s="24">
        <f>+J9/8</f>
        <v>140</v>
      </c>
      <c r="H9" s="5">
        <v>123</v>
      </c>
      <c r="I9" s="61">
        <f>+J9*H9</f>
        <v>137760</v>
      </c>
      <c r="J9" s="27">
        <v>1120</v>
      </c>
      <c r="K9" s="13" t="s">
        <v>15</v>
      </c>
      <c r="L9" s="54"/>
      <c r="M9" s="12"/>
      <c r="N9" s="70">
        <f>I9</f>
        <v>137760</v>
      </c>
      <c r="O9" s="42"/>
      <c r="R9" s="14"/>
    </row>
    <row r="10" spans="1:14" ht="15">
      <c r="A10" s="22"/>
      <c r="B10" s="22"/>
      <c r="C10" s="76"/>
      <c r="D10" s="76"/>
      <c r="E10" s="4"/>
      <c r="F10" s="5"/>
      <c r="G10" s="11"/>
      <c r="H10" s="5"/>
      <c r="I10" s="62"/>
      <c r="J10" s="59" t="s">
        <v>47</v>
      </c>
      <c r="K10" s="13" t="s">
        <v>100</v>
      </c>
      <c r="L10" s="12"/>
      <c r="M10" s="12"/>
      <c r="N10" s="71" t="s">
        <v>91</v>
      </c>
    </row>
    <row r="11" spans="1:13" ht="13.5" customHeight="1" thickBot="1">
      <c r="A11" s="22"/>
      <c r="B11" s="22"/>
      <c r="C11" s="76"/>
      <c r="D11" s="76"/>
      <c r="E11" s="4"/>
      <c r="F11" s="5"/>
      <c r="G11" s="11"/>
      <c r="H11" s="5"/>
      <c r="I11" s="62"/>
      <c r="J11" s="60">
        <f>+H9*8</f>
        <v>984</v>
      </c>
      <c r="K11" s="13" t="s">
        <v>48</v>
      </c>
      <c r="L11" s="12"/>
      <c r="M11" s="12"/>
    </row>
    <row r="12" spans="1:15" ht="15">
      <c r="A12" s="22"/>
      <c r="B12" s="22"/>
      <c r="C12" s="76"/>
      <c r="D12" s="76"/>
      <c r="E12" s="4"/>
      <c r="F12" s="38"/>
      <c r="G12" s="11"/>
      <c r="H12" s="5"/>
      <c r="I12" s="62"/>
      <c r="J12" s="5"/>
      <c r="K12" s="13" t="s">
        <v>95</v>
      </c>
      <c r="L12" s="12"/>
      <c r="M12" s="12"/>
      <c r="O12" s="14"/>
    </row>
    <row r="13" spans="1:13" ht="15">
      <c r="A13" s="22"/>
      <c r="B13" s="22"/>
      <c r="C13" s="75"/>
      <c r="D13" s="75"/>
      <c r="E13" s="4"/>
      <c r="I13" s="62"/>
      <c r="K13" s="13"/>
      <c r="L13" s="12"/>
      <c r="M13" s="12"/>
    </row>
    <row r="14" spans="1:13" ht="16.5" customHeight="1">
      <c r="A14" s="22">
        <v>1</v>
      </c>
      <c r="B14" s="22"/>
      <c r="C14" s="75">
        <v>23428099</v>
      </c>
      <c r="D14" s="75">
        <v>900</v>
      </c>
      <c r="E14" s="4" t="s">
        <v>4</v>
      </c>
      <c r="F14" t="s">
        <v>50</v>
      </c>
      <c r="I14" s="62"/>
      <c r="K14" s="12"/>
      <c r="L14" s="12"/>
      <c r="M14" s="12"/>
    </row>
    <row r="15" spans="1:13" ht="15" customHeight="1">
      <c r="A15" s="22"/>
      <c r="B15" s="22"/>
      <c r="E15" s="4" t="s">
        <v>5</v>
      </c>
      <c r="I15" s="62"/>
      <c r="K15" s="13" t="s">
        <v>14</v>
      </c>
      <c r="L15" s="12"/>
      <c r="M15" s="12"/>
    </row>
    <row r="16" spans="5:11" ht="18" customHeight="1">
      <c r="E16" s="4"/>
      <c r="I16" s="62"/>
      <c r="K16" s="16" t="s">
        <v>11</v>
      </c>
    </row>
    <row r="17" spans="5:9" ht="12.75">
      <c r="E17" s="4"/>
      <c r="I17" s="62"/>
    </row>
    <row r="18" spans="5:16" ht="13.5" thickBot="1">
      <c r="E18" s="4"/>
      <c r="H18" s="14" t="s">
        <v>10</v>
      </c>
      <c r="I18" s="63">
        <f>SUM(I9:I17)</f>
        <v>137760</v>
      </c>
      <c r="N18" s="18">
        <f>SUM(N9:N17)</f>
        <v>137760</v>
      </c>
      <c r="O18" s="18"/>
      <c r="P18" s="18">
        <f>SUM(P9:P17)</f>
        <v>0</v>
      </c>
    </row>
    <row r="19" spans="5:9" ht="12.75">
      <c r="E19" s="4"/>
      <c r="H19" s="14" t="s">
        <v>93</v>
      </c>
      <c r="I19" s="64">
        <f>+I18*1.28242</f>
        <v>176666.17919999998</v>
      </c>
    </row>
    <row r="20" spans="8:17" ht="12.75">
      <c r="H20" s="14"/>
      <c r="I20" s="65"/>
      <c r="O20" s="14"/>
      <c r="P20" s="14"/>
      <c r="Q20" s="44"/>
    </row>
    <row r="21" spans="8:18" ht="12.75">
      <c r="H21" s="14"/>
      <c r="I21" s="66"/>
      <c r="L21" s="17" t="s">
        <v>9</v>
      </c>
      <c r="N21" s="37" t="s">
        <v>92</v>
      </c>
      <c r="O21" s="48"/>
      <c r="P21" s="14"/>
      <c r="Q21" s="44"/>
      <c r="R21" s="36"/>
    </row>
    <row r="22" spans="8:17" ht="12.75">
      <c r="H22" s="14"/>
      <c r="I22" s="66"/>
      <c r="L22" s="25"/>
      <c r="N22" s="17"/>
      <c r="O22" s="14"/>
      <c r="P22" s="14"/>
      <c r="Q22" s="44"/>
    </row>
    <row r="23" spans="8:17" ht="13.5" thickBot="1">
      <c r="H23" s="14" t="s">
        <v>41</v>
      </c>
      <c r="I23" s="67">
        <f>SUM(I19:I22)</f>
        <v>176666.17919999998</v>
      </c>
      <c r="P23" s="14"/>
      <c r="Q23" s="44"/>
    </row>
    <row r="24" spans="12:18" ht="12.75">
      <c r="L24" s="17" t="s">
        <v>18</v>
      </c>
      <c r="N24" s="19"/>
      <c r="O24" s="48"/>
      <c r="P24" s="14"/>
      <c r="Q24" s="44"/>
      <c r="R24" s="35"/>
    </row>
    <row r="25" ht="12.75">
      <c r="Q25" s="44"/>
    </row>
    <row r="26" ht="12.75">
      <c r="C26" s="40" t="s">
        <v>21</v>
      </c>
    </row>
    <row r="27" ht="12.75">
      <c r="C27" t="s">
        <v>30</v>
      </c>
    </row>
    <row r="28" ht="12.75">
      <c r="C28" t="s">
        <v>40</v>
      </c>
    </row>
    <row r="29" ht="12.75">
      <c r="C29" t="s">
        <v>31</v>
      </c>
    </row>
    <row r="31" ht="12.75">
      <c r="C31" s="39" t="s">
        <v>20</v>
      </c>
    </row>
    <row r="32" ht="12.75">
      <c r="C32" t="s">
        <v>45</v>
      </c>
    </row>
    <row r="33" ht="12.75">
      <c r="C33" t="s">
        <v>19</v>
      </c>
    </row>
    <row r="34" ht="12.75">
      <c r="C34" t="s">
        <v>32</v>
      </c>
    </row>
    <row r="36" spans="3:6" ht="12.75">
      <c r="C36" s="73" t="s">
        <v>28</v>
      </c>
      <c r="D36" s="10"/>
      <c r="E36" s="74"/>
      <c r="F36" s="10"/>
    </row>
    <row r="37" ht="12.75">
      <c r="C37" t="s">
        <v>33</v>
      </c>
    </row>
    <row r="38" ht="12.75">
      <c r="C38" t="s">
        <v>29</v>
      </c>
    </row>
    <row r="39" ht="12.75">
      <c r="C39" t="s">
        <v>34</v>
      </c>
    </row>
    <row r="41" spans="3:4" ht="12.75">
      <c r="C41" s="39" t="s">
        <v>42</v>
      </c>
      <c r="D41" s="2"/>
    </row>
    <row r="42" spans="3:6" ht="12.75">
      <c r="C42" s="2" t="s">
        <v>35</v>
      </c>
      <c r="D42" s="2"/>
      <c r="E42" s="7"/>
      <c r="F42" s="2"/>
    </row>
    <row r="43" ht="12.75">
      <c r="C43" t="s">
        <v>22</v>
      </c>
    </row>
    <row r="44" ht="12.75">
      <c r="C44" t="s">
        <v>36</v>
      </c>
    </row>
    <row r="45" ht="12.75">
      <c r="C45" s="39" t="s">
        <v>37</v>
      </c>
    </row>
    <row r="46" ht="12.75">
      <c r="C46" s="2" t="s">
        <v>24</v>
      </c>
    </row>
    <row r="47" ht="12.75">
      <c r="C47" s="2" t="s">
        <v>23</v>
      </c>
    </row>
    <row r="48" ht="12.75">
      <c r="C48" s="2" t="s">
        <v>25</v>
      </c>
    </row>
    <row r="49" ht="12.75">
      <c r="C49" s="2" t="s">
        <v>26</v>
      </c>
    </row>
    <row r="50" ht="12.75">
      <c r="C50" s="2" t="s">
        <v>27</v>
      </c>
    </row>
    <row r="52" ht="12.75">
      <c r="C52" s="2" t="s">
        <v>53</v>
      </c>
    </row>
  </sheetData>
  <printOptions/>
  <pageMargins left="0.17" right="0.2" top="0.5" bottom="0.23" header="0.5" footer="0.5"/>
  <pageSetup cellComments="asDisplayed"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workbookViewId="0" topLeftCell="A1">
      <selection activeCell="G14" sqref="G14"/>
    </sheetView>
  </sheetViews>
  <sheetFormatPr defaultColWidth="9.140625" defaultRowHeight="15" customHeight="1"/>
  <sheetData>
    <row r="1" ht="15" customHeight="1">
      <c r="A1" t="s">
        <v>97</v>
      </c>
    </row>
    <row r="2" spans="1:20" ht="24.75" customHeight="1">
      <c r="A2" s="80" t="s">
        <v>54</v>
      </c>
      <c r="B2" s="80" t="s">
        <v>55</v>
      </c>
      <c r="C2" s="80" t="s">
        <v>56</v>
      </c>
      <c r="D2" s="80" t="s">
        <v>57</v>
      </c>
      <c r="E2" s="80" t="s">
        <v>58</v>
      </c>
      <c r="F2" s="80" t="s">
        <v>59</v>
      </c>
      <c r="G2" s="80" t="s">
        <v>60</v>
      </c>
      <c r="H2" s="80" t="s">
        <v>61</v>
      </c>
      <c r="I2" s="80" t="s">
        <v>62</v>
      </c>
      <c r="J2" s="80" t="s">
        <v>63</v>
      </c>
      <c r="K2" s="80" t="s">
        <v>64</v>
      </c>
      <c r="L2" s="80" t="s">
        <v>65</v>
      </c>
      <c r="M2" s="80" t="s">
        <v>66</v>
      </c>
      <c r="N2" s="80" t="s">
        <v>67</v>
      </c>
      <c r="O2" s="80" t="s">
        <v>68</v>
      </c>
      <c r="P2" s="80" t="s">
        <v>69</v>
      </c>
      <c r="Q2" s="80" t="s">
        <v>70</v>
      </c>
      <c r="R2" s="80" t="s">
        <v>71</v>
      </c>
      <c r="S2" s="80" t="s">
        <v>72</v>
      </c>
      <c r="T2" s="80" t="s">
        <v>73</v>
      </c>
    </row>
    <row r="3" spans="1:20" ht="15" customHeight="1">
      <c r="A3" s="81" t="s">
        <v>96</v>
      </c>
      <c r="B3" s="82">
        <v>37987</v>
      </c>
      <c r="C3" s="81" t="s">
        <v>74</v>
      </c>
      <c r="D3" s="81">
        <v>24</v>
      </c>
      <c r="E3" s="81" t="s">
        <v>75</v>
      </c>
      <c r="F3" s="81" t="s">
        <v>76</v>
      </c>
      <c r="G3" s="81" t="s">
        <v>76</v>
      </c>
      <c r="H3" s="81" t="s">
        <v>76</v>
      </c>
      <c r="I3" s="81" t="s">
        <v>76</v>
      </c>
      <c r="J3" s="81" t="s">
        <v>76</v>
      </c>
      <c r="K3" s="81" t="s">
        <v>76</v>
      </c>
      <c r="L3" s="81" t="s">
        <v>77</v>
      </c>
      <c r="M3" s="81" t="s">
        <v>4</v>
      </c>
      <c r="N3" s="81">
        <v>1</v>
      </c>
      <c r="O3" s="81" t="s">
        <v>78</v>
      </c>
      <c r="P3" s="81" t="s">
        <v>79</v>
      </c>
      <c r="Q3" s="81" t="s">
        <v>76</v>
      </c>
      <c r="R3" s="81" t="s">
        <v>76</v>
      </c>
      <c r="S3" s="81" t="s">
        <v>76</v>
      </c>
      <c r="T3" s="81" t="s">
        <v>80</v>
      </c>
    </row>
    <row r="4" spans="1:20" ht="15" customHeight="1">
      <c r="A4" s="81" t="s">
        <v>96</v>
      </c>
      <c r="B4" s="82">
        <v>37987</v>
      </c>
      <c r="C4" s="81" t="s">
        <v>74</v>
      </c>
      <c r="D4" s="81">
        <v>25</v>
      </c>
      <c r="E4" s="81" t="s">
        <v>81</v>
      </c>
      <c r="F4" s="81" t="s">
        <v>76</v>
      </c>
      <c r="G4" s="81" t="s">
        <v>76</v>
      </c>
      <c r="H4" s="81" t="s">
        <v>76</v>
      </c>
      <c r="I4" s="81" t="s">
        <v>76</v>
      </c>
      <c r="J4" s="81" t="s">
        <v>76</v>
      </c>
      <c r="K4" s="81" t="s">
        <v>76</v>
      </c>
      <c r="L4" s="81" t="s">
        <v>77</v>
      </c>
      <c r="M4" s="81" t="s">
        <v>4</v>
      </c>
      <c r="N4" s="81">
        <v>1</v>
      </c>
      <c r="O4" s="81" t="s">
        <v>78</v>
      </c>
      <c r="P4" s="81" t="s">
        <v>79</v>
      </c>
      <c r="Q4" s="81" t="s">
        <v>76</v>
      </c>
      <c r="R4" s="81" t="s">
        <v>76</v>
      </c>
      <c r="S4" s="81" t="s">
        <v>76</v>
      </c>
      <c r="T4" s="81" t="s">
        <v>80</v>
      </c>
    </row>
    <row r="5" spans="1:20" ht="15" customHeight="1">
      <c r="A5" s="81" t="s">
        <v>96</v>
      </c>
      <c r="B5" s="82">
        <v>37987</v>
      </c>
      <c r="C5" s="81" t="s">
        <v>74</v>
      </c>
      <c r="D5" s="81">
        <v>28</v>
      </c>
      <c r="E5" s="81" t="s">
        <v>82</v>
      </c>
      <c r="F5" s="81" t="s">
        <v>76</v>
      </c>
      <c r="G5" s="81" t="s">
        <v>76</v>
      </c>
      <c r="H5" s="81" t="s">
        <v>76</v>
      </c>
      <c r="I5" s="81" t="s">
        <v>83</v>
      </c>
      <c r="J5" s="81" t="s">
        <v>76</v>
      </c>
      <c r="K5" s="81" t="s">
        <v>76</v>
      </c>
      <c r="L5" s="81" t="s">
        <v>84</v>
      </c>
      <c r="M5" s="81" t="s">
        <v>4</v>
      </c>
      <c r="N5" s="81">
        <v>140</v>
      </c>
      <c r="O5" s="81" t="s">
        <v>78</v>
      </c>
      <c r="P5" s="81" t="s">
        <v>85</v>
      </c>
      <c r="Q5" s="81" t="s">
        <v>76</v>
      </c>
      <c r="R5" s="81" t="s">
        <v>76</v>
      </c>
      <c r="S5" s="81" t="s">
        <v>76</v>
      </c>
      <c r="T5" s="81" t="s">
        <v>80</v>
      </c>
    </row>
    <row r="6" spans="1:20" ht="15" customHeight="1">
      <c r="A6" s="81" t="s">
        <v>96</v>
      </c>
      <c r="B6" s="82">
        <v>37987</v>
      </c>
      <c r="C6" s="81" t="s">
        <v>74</v>
      </c>
      <c r="D6" s="81">
        <v>28</v>
      </c>
      <c r="E6" s="81" t="s">
        <v>82</v>
      </c>
      <c r="F6" s="81" t="s">
        <v>76</v>
      </c>
      <c r="G6" s="81" t="s">
        <v>76</v>
      </c>
      <c r="H6" s="81" t="s">
        <v>76</v>
      </c>
      <c r="I6" s="81" t="s">
        <v>83</v>
      </c>
      <c r="J6" s="81" t="s">
        <v>76</v>
      </c>
      <c r="K6" s="81" t="s">
        <v>76</v>
      </c>
      <c r="L6" s="81" t="s">
        <v>84</v>
      </c>
      <c r="M6" s="81" t="s">
        <v>4</v>
      </c>
      <c r="N6" s="81">
        <v>140</v>
      </c>
      <c r="O6" s="81" t="s">
        <v>78</v>
      </c>
      <c r="P6" s="81" t="s">
        <v>79</v>
      </c>
      <c r="Q6" s="81" t="s">
        <v>76</v>
      </c>
      <c r="R6" s="81" t="s">
        <v>76</v>
      </c>
      <c r="S6" s="81" t="s">
        <v>76</v>
      </c>
      <c r="T6" s="81" t="s">
        <v>80</v>
      </c>
    </row>
    <row r="8" spans="1:3" ht="15" customHeight="1">
      <c r="A8" s="83" t="s">
        <v>98</v>
      </c>
      <c r="C8" s="35" t="s">
        <v>99</v>
      </c>
    </row>
    <row r="11" spans="1:3" ht="15" customHeight="1">
      <c r="A11" t="s">
        <v>18</v>
      </c>
      <c r="C11" s="35"/>
    </row>
  </sheetData>
  <printOptions/>
  <pageMargins left="0.23" right="0.32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DEFENSE,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11265LC</dc:creator>
  <cp:keywords/>
  <dc:description/>
  <cp:lastModifiedBy>System</cp:lastModifiedBy>
  <cp:lastPrinted>2006-08-28T15:23:36Z</cp:lastPrinted>
  <dcterms:created xsi:type="dcterms:W3CDTF">2004-11-22T17:06:16Z</dcterms:created>
  <dcterms:modified xsi:type="dcterms:W3CDTF">2006-08-28T15:29:51Z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