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3615" windowWidth="28920" windowHeight="14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'Sheet1'!$A$1:$N$44</definedName>
    <definedName name="ProjectID" localSheetId="0">'Sheet1'!$B$43</definedName>
  </definedNames>
  <calcPr fullCalcOnLoad="1"/>
</workbook>
</file>

<file path=xl/sharedStrings.xml><?xml version="1.0" encoding="utf-8"?>
<sst xmlns="http://schemas.openxmlformats.org/spreadsheetml/2006/main" count="136" uniqueCount="64">
  <si>
    <t xml:space="preserve"> </t>
  </si>
  <si>
    <t>Agency or     Contract</t>
  </si>
  <si>
    <t>Location</t>
  </si>
  <si>
    <t># of persons</t>
  </si>
  <si>
    <t>NACMA</t>
  </si>
  <si>
    <t>NATO HQ</t>
  </si>
  <si>
    <t>NC3A</t>
  </si>
  <si>
    <t>NAMSA</t>
  </si>
  <si>
    <t>SHAPE</t>
  </si>
  <si>
    <t>Area 7</t>
  </si>
  <si>
    <t>SACT</t>
  </si>
  <si>
    <t>Initial Length of Contract (Days)</t>
  </si>
  <si>
    <t>Description</t>
  </si>
  <si>
    <t>Enter Euro's</t>
  </si>
  <si>
    <t>Equals US Dollars</t>
  </si>
  <si>
    <t>P.O. Value</t>
  </si>
  <si>
    <t>Expected  Totla Value</t>
  </si>
  <si>
    <r>
      <t>Anticipated Start Date</t>
    </r>
    <r>
      <rPr>
        <b/>
        <sz val="9"/>
        <rFont val="Verdana"/>
        <family val="2"/>
      </rPr>
      <t> </t>
    </r>
  </si>
  <si>
    <r>
      <t xml:space="preserve"> P.O. Amendments</t>
    </r>
    <r>
      <rPr>
        <b/>
        <sz val="9"/>
        <rFont val="Verdana"/>
        <family val="2"/>
      </rPr>
      <t xml:space="preserve">  Anticipated Additional Days</t>
    </r>
  </si>
  <si>
    <r>
      <t>Position Overview</t>
    </r>
    <r>
      <rPr>
        <b/>
        <sz val="9"/>
        <rFont val="Verdana"/>
        <family val="2"/>
      </rPr>
      <t xml:space="preserve"> </t>
    </r>
  </si>
  <si>
    <t>Business Analyst using the Principal Operations Consultant rate of SMIS contract</t>
  </si>
  <si>
    <t>Business Analyst using the Senior Operations Consultant rate of SMIS contract</t>
  </si>
  <si>
    <t>Serge Grandjean (Siemens)</t>
  </si>
  <si>
    <t>Peter Stephenson (Capital International)</t>
  </si>
  <si>
    <t>Type</t>
  </si>
  <si>
    <t xml:space="preserve">Sub </t>
  </si>
  <si>
    <t>Consultant</t>
  </si>
  <si>
    <t>Employee</t>
  </si>
  <si>
    <t>SATCOM</t>
  </si>
  <si>
    <t>NSCA - SHAPE</t>
  </si>
  <si>
    <t>Engineering Services - Technicial Consultant for Operational Logistics</t>
  </si>
  <si>
    <t>Engineer -Operational Logistics</t>
  </si>
  <si>
    <t>Real life Support Services - Technicial Consultant for Operational Logistics</t>
  </si>
  <si>
    <t>Real life Support Services - Operational Logistics</t>
  </si>
  <si>
    <t>Afghanistan</t>
  </si>
  <si>
    <t>Personnel Placement</t>
  </si>
  <si>
    <t>Winaward #</t>
  </si>
  <si>
    <t>Anticipated  P.O. Value per day/year(US)</t>
  </si>
  <si>
    <t>Poland</t>
  </si>
  <si>
    <t>Projects Proposals - Submitted</t>
  </si>
  <si>
    <t>Europe</t>
  </si>
  <si>
    <t>Projects Proposals - Pre Bid/No-Bid</t>
  </si>
  <si>
    <t xml:space="preserve">AIS Infrastructure for Joint Force Training Center (JFTC) IFB-POLAND-21-2006 </t>
  </si>
  <si>
    <t xml:space="preserve">Consultancy Services to be provided in Engineering Support to NATO IP Crypto Equipment (NICE) </t>
  </si>
  <si>
    <t xml:space="preserve">Computer Assisted Exercises (CAX) Contractor Support for the JFTC (IFIB-ACT-JFTC-07-02) </t>
  </si>
  <si>
    <t xml:space="preserve">Provision of Secure Desktop VTC for SACEUR (RFQ-CO-12198-VTC) </t>
  </si>
  <si>
    <t>Extend the ACE ACCIS Core Capability to the MIS (Project 5IS 03024)</t>
  </si>
  <si>
    <t>Brunssun, Ramstien, Heidelberg</t>
  </si>
  <si>
    <t>Granated approval to bid, Submitted $7,000 bond to obtain RFQ, Status unknown due to late submittle of bond and issues contacting the client.</t>
  </si>
  <si>
    <t>Projects Proposals - B &amp; P Funded</t>
  </si>
  <si>
    <t>Extend the Bi-SC AIS Core to the NATO Unclassified Network Implementation at HQ ACT  RFP-CO-12163-BI-SC-AIS</t>
  </si>
  <si>
    <t>Virgina</t>
  </si>
  <si>
    <t>Bid No Bid presentation under development</t>
  </si>
  <si>
    <t>Procurement Subject Matter Expert</t>
  </si>
  <si>
    <t>Programme Support Office Manage</t>
  </si>
  <si>
    <t>Re-cabling Project Manager</t>
  </si>
  <si>
    <t>Requirements Definition, Subject Matter Expert</t>
  </si>
  <si>
    <t>Security Accrediation Project Manager.</t>
  </si>
  <si>
    <t>Security Accrediation Subject Matter Expert</t>
  </si>
  <si>
    <t>NSCA - Italy</t>
  </si>
  <si>
    <t>P/Win</t>
  </si>
  <si>
    <t>Logistics Readiness (LRE)</t>
  </si>
  <si>
    <r>
      <t>Logistics Readiness</t>
    </r>
    <r>
      <rPr>
        <sz val="7.5"/>
        <color indexed="8"/>
        <rFont val="Arial"/>
        <family val="2"/>
      </rPr>
      <t xml:space="preserve"> (LRE)</t>
    </r>
  </si>
  <si>
    <t>$13.52 million dollar total opertunity at this stage MSS would be subbing to Serco and providing the hardware est value $10,000,000, Teaming agreement and responsibilities talks to resume on 2 April with Serco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</si>
</sst>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&quot;$&quot;#,##0.00"/>
    <numFmt numFmtId="179" formatCode="[$€-2]\ #,##0.00"/>
  </numFmts>
  <fonts count="10">
    <font>
      <sz val="10"/>
      <name val="Arial"/>
      <family val="0"/>
    </font>
    <font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9"/>
      <name val="Verdana"/>
      <family val="2"/>
    </font>
    <font>
      <sz val="8"/>
      <name val="Tahoma"/>
      <family val="2"/>
    </font>
    <font>
      <b/>
      <u val="single"/>
      <sz val="10"/>
      <name val="Arial"/>
      <family val="0"/>
    </font>
    <font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1" xfId="0" applyNumberForma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77" fontId="5" fillId="0" borderId="3" xfId="0" applyNumberFormat="1" applyFont="1" applyBorder="1" applyAlignment="1">
      <alignment horizontal="center" wrapText="1"/>
    </xf>
    <xf numFmtId="178" fontId="5" fillId="0" borderId="3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77" fontId="5" fillId="0" borderId="0" xfId="0" applyNumberFormat="1" applyFont="1" applyBorder="1" applyAlignment="1">
      <alignment horizontal="center" wrapText="1"/>
    </xf>
    <xf numFmtId="178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ts.mantech.com/winaward/LeadBinder_Lead.asp?SubjID=3051&amp;c=LEMARTIN&amp;t=0&amp;d=MS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7"/>
  <sheetViews>
    <sheetView tabSelected="1" workbookViewId="0" topLeftCell="A1">
      <selection activeCell="N45" sqref="N45"/>
    </sheetView>
  </sheetViews>
  <sheetFormatPr defaultColWidth="9.140625" defaultRowHeight="12.75"/>
  <cols>
    <col min="1" max="1" width="5.57421875" style="0" customWidth="1"/>
    <col min="2" max="2" width="42.28125" style="3" customWidth="1"/>
    <col min="3" max="3" width="12.140625" style="3" customWidth="1"/>
    <col min="4" max="4" width="11.421875" style="1" customWidth="1"/>
    <col min="5" max="5" width="17.421875" style="0" customWidth="1"/>
    <col min="6" max="6" width="8.421875" style="3" customWidth="1"/>
    <col min="7" max="7" width="12.140625" style="16" customWidth="1"/>
    <col min="8" max="8" width="14.421875" style="3" customWidth="1"/>
    <col min="9" max="9" width="14.421875" style="17" customWidth="1"/>
    <col min="10" max="10" width="14.421875" style="3" customWidth="1"/>
    <col min="11" max="11" width="13.8515625" style="18" customWidth="1"/>
    <col min="12" max="12" width="13.8515625" style="6" customWidth="1"/>
    <col min="13" max="13" width="13.8515625" style="0" customWidth="1"/>
    <col min="14" max="14" width="73.57421875" style="0" customWidth="1"/>
    <col min="15" max="15" width="10.421875" style="0" customWidth="1"/>
    <col min="16" max="20" width="8.8515625" style="0" customWidth="1"/>
    <col min="21" max="21" width="10.140625" style="0" customWidth="1"/>
    <col min="22" max="16384" width="8.8515625" style="0" customWidth="1"/>
  </cols>
  <sheetData>
    <row r="2" ht="13.5" thickBot="1">
      <c r="K2" s="18" t="s">
        <v>0</v>
      </c>
    </row>
    <row r="3" spans="2:16" s="15" customFormat="1" ht="61.5" thickBot="1" thickTop="1">
      <c r="B3" s="8" t="s">
        <v>12</v>
      </c>
      <c r="C3" s="19" t="s">
        <v>24</v>
      </c>
      <c r="D3" s="9" t="s">
        <v>1</v>
      </c>
      <c r="E3" s="9" t="s">
        <v>2</v>
      </c>
      <c r="F3" s="9" t="s">
        <v>3</v>
      </c>
      <c r="G3" s="10" t="s">
        <v>17</v>
      </c>
      <c r="H3" s="9" t="s">
        <v>11</v>
      </c>
      <c r="I3" s="11" t="s">
        <v>37</v>
      </c>
      <c r="J3" s="9" t="s">
        <v>18</v>
      </c>
      <c r="K3" s="12" t="s">
        <v>60</v>
      </c>
      <c r="L3" s="11" t="s">
        <v>15</v>
      </c>
      <c r="M3" s="9" t="s">
        <v>16</v>
      </c>
      <c r="N3" s="9" t="s">
        <v>19</v>
      </c>
      <c r="O3" s="13" t="s">
        <v>13</v>
      </c>
      <c r="P3" s="14" t="s">
        <v>14</v>
      </c>
    </row>
    <row r="4" spans="1:16" s="15" customFormat="1" ht="13.5" thickTop="1">
      <c r="A4" s="29" t="s">
        <v>35</v>
      </c>
      <c r="B4" s="22"/>
      <c r="C4" s="22"/>
      <c r="D4" s="23"/>
      <c r="E4" s="23"/>
      <c r="F4" s="23"/>
      <c r="G4" s="24"/>
      <c r="H4" s="23"/>
      <c r="I4" s="25"/>
      <c r="J4" s="23"/>
      <c r="K4" s="26"/>
      <c r="L4" s="25"/>
      <c r="M4" s="23"/>
      <c r="N4" s="23"/>
      <c r="O4" s="27"/>
      <c r="P4" s="27"/>
    </row>
    <row r="5" spans="2:21" ht="13.5" thickBot="1">
      <c r="B5" s="4" t="s">
        <v>22</v>
      </c>
      <c r="C5" s="20" t="s">
        <v>25</v>
      </c>
      <c r="D5" s="1" t="s">
        <v>6</v>
      </c>
      <c r="E5" t="s">
        <v>5</v>
      </c>
      <c r="F5" s="3">
        <v>1</v>
      </c>
      <c r="G5" s="16">
        <v>39169</v>
      </c>
      <c r="H5" s="3">
        <v>60</v>
      </c>
      <c r="I5" s="17">
        <v>1482</v>
      </c>
      <c r="J5" s="3">
        <v>60</v>
      </c>
      <c r="K5" s="18">
        <v>0.75</v>
      </c>
      <c r="L5" s="6">
        <f>H5*I5*K5</f>
        <v>66690</v>
      </c>
      <c r="M5" s="6">
        <f>(I5*J5*K5)+L5</f>
        <v>133380</v>
      </c>
      <c r="N5" s="4" t="s">
        <v>20</v>
      </c>
      <c r="T5" s="5">
        <v>0.25</v>
      </c>
      <c r="U5" t="s">
        <v>27</v>
      </c>
    </row>
    <row r="6" spans="2:21" ht="14.25" thickBot="1" thickTop="1">
      <c r="B6" s="4" t="s">
        <v>23</v>
      </c>
      <c r="C6" s="20" t="s">
        <v>25</v>
      </c>
      <c r="D6" s="1" t="s">
        <v>6</v>
      </c>
      <c r="E6" t="s">
        <v>5</v>
      </c>
      <c r="F6" s="3">
        <v>1</v>
      </c>
      <c r="G6" s="16">
        <v>39170</v>
      </c>
      <c r="H6" s="3">
        <v>60</v>
      </c>
      <c r="I6" s="17">
        <v>1153.1</v>
      </c>
      <c r="J6" s="3">
        <v>60</v>
      </c>
      <c r="K6" s="18">
        <v>0.75</v>
      </c>
      <c r="L6" s="6">
        <f>H6*I6*K6</f>
        <v>51889.5</v>
      </c>
      <c r="M6" s="6">
        <f>(I6*J6*K6)+L6</f>
        <v>103779</v>
      </c>
      <c r="N6" s="4" t="s">
        <v>21</v>
      </c>
      <c r="O6" s="7">
        <v>1140</v>
      </c>
      <c r="P6" s="6">
        <f>O6*1.3</f>
        <v>1482</v>
      </c>
      <c r="S6" t="s">
        <v>4</v>
      </c>
      <c r="T6" s="5">
        <v>0.5</v>
      </c>
      <c r="U6" t="s">
        <v>25</v>
      </c>
    </row>
    <row r="7" spans="2:21" ht="13.5" thickTop="1">
      <c r="B7" t="s">
        <v>54</v>
      </c>
      <c r="C7" s="3" t="s">
        <v>27</v>
      </c>
      <c r="D7" s="1" t="s">
        <v>7</v>
      </c>
      <c r="E7" t="s">
        <v>5</v>
      </c>
      <c r="F7" s="3">
        <v>1</v>
      </c>
      <c r="K7" s="18">
        <v>0.75</v>
      </c>
      <c r="L7" s="6">
        <f aca="true" t="shared" si="0" ref="L7:L57">H7*I7*K7</f>
        <v>0</v>
      </c>
      <c r="M7" s="6">
        <f aca="true" t="shared" si="1" ref="M7:M57">(I7*J7*K7)+L7</f>
        <v>0</v>
      </c>
      <c r="N7" t="s">
        <v>54</v>
      </c>
      <c r="S7" t="s">
        <v>6</v>
      </c>
      <c r="T7" s="5">
        <v>0.75</v>
      </c>
      <c r="U7" t="s">
        <v>26</v>
      </c>
    </row>
    <row r="8" spans="2:20" ht="12.75">
      <c r="B8" t="s">
        <v>56</v>
      </c>
      <c r="C8" s="3" t="s">
        <v>27</v>
      </c>
      <c r="D8" s="1" t="s">
        <v>7</v>
      </c>
      <c r="E8" t="s">
        <v>5</v>
      </c>
      <c r="F8" s="3">
        <v>1</v>
      </c>
      <c r="K8" s="18">
        <v>0.75</v>
      </c>
      <c r="L8" s="6">
        <f t="shared" si="0"/>
        <v>0</v>
      </c>
      <c r="M8" s="6">
        <f t="shared" si="1"/>
        <v>0</v>
      </c>
      <c r="N8" t="s">
        <v>56</v>
      </c>
      <c r="S8" t="s">
        <v>7</v>
      </c>
      <c r="T8" s="5">
        <v>1</v>
      </c>
    </row>
    <row r="9" spans="2:20" ht="12.75">
      <c r="B9" t="s">
        <v>53</v>
      </c>
      <c r="C9" s="3" t="s">
        <v>27</v>
      </c>
      <c r="D9" s="1" t="s">
        <v>7</v>
      </c>
      <c r="E9" t="s">
        <v>5</v>
      </c>
      <c r="F9" s="3">
        <v>1</v>
      </c>
      <c r="K9" s="18">
        <v>0.75</v>
      </c>
      <c r="L9" s="6">
        <f t="shared" si="0"/>
        <v>0</v>
      </c>
      <c r="M9" s="6">
        <f t="shared" si="1"/>
        <v>0</v>
      </c>
      <c r="N9" t="s">
        <v>53</v>
      </c>
      <c r="S9" t="s">
        <v>8</v>
      </c>
      <c r="T9" s="5"/>
    </row>
    <row r="10" spans="2:20" ht="12.75">
      <c r="B10" t="s">
        <v>55</v>
      </c>
      <c r="C10" s="3" t="s">
        <v>27</v>
      </c>
      <c r="D10" s="1" t="s">
        <v>7</v>
      </c>
      <c r="E10" t="s">
        <v>5</v>
      </c>
      <c r="F10" s="3">
        <v>1</v>
      </c>
      <c r="K10" s="18">
        <v>0.75</v>
      </c>
      <c r="L10" s="6">
        <f t="shared" si="0"/>
        <v>0</v>
      </c>
      <c r="M10" s="6">
        <f t="shared" si="1"/>
        <v>0</v>
      </c>
      <c r="N10" t="s">
        <v>55</v>
      </c>
      <c r="S10" t="s">
        <v>9</v>
      </c>
      <c r="T10" s="5"/>
    </row>
    <row r="11" spans="2:19" ht="12.75">
      <c r="B11" t="s">
        <v>57</v>
      </c>
      <c r="C11" s="3" t="s">
        <v>27</v>
      </c>
      <c r="D11" s="1" t="s">
        <v>7</v>
      </c>
      <c r="E11" t="s">
        <v>5</v>
      </c>
      <c r="F11" s="3">
        <v>1</v>
      </c>
      <c r="K11" s="18">
        <v>0.75</v>
      </c>
      <c r="L11" s="6">
        <f t="shared" si="0"/>
        <v>0</v>
      </c>
      <c r="M11" s="6">
        <f t="shared" si="1"/>
        <v>0</v>
      </c>
      <c r="N11" t="s">
        <v>57</v>
      </c>
      <c r="S11" t="s">
        <v>10</v>
      </c>
    </row>
    <row r="12" spans="2:14" ht="12.75">
      <c r="B12" t="s">
        <v>58</v>
      </c>
      <c r="C12" s="3" t="s">
        <v>27</v>
      </c>
      <c r="D12" s="1" t="s">
        <v>7</v>
      </c>
      <c r="E12" t="s">
        <v>5</v>
      </c>
      <c r="F12" s="3">
        <v>1</v>
      </c>
      <c r="K12" s="18">
        <v>0.75</v>
      </c>
      <c r="L12" s="6">
        <f t="shared" si="0"/>
        <v>0</v>
      </c>
      <c r="M12" s="6">
        <f t="shared" si="1"/>
        <v>0</v>
      </c>
      <c r="N12" t="s">
        <v>58</v>
      </c>
    </row>
    <row r="13" spans="2:14" ht="12.75">
      <c r="B13" t="s">
        <v>62</v>
      </c>
      <c r="E13" t="s">
        <v>5</v>
      </c>
      <c r="F13" s="3">
        <v>1</v>
      </c>
      <c r="K13" s="18">
        <v>0.75</v>
      </c>
      <c r="L13" s="6">
        <f t="shared" si="0"/>
        <v>0</v>
      </c>
      <c r="M13" s="6">
        <f t="shared" si="1"/>
        <v>0</v>
      </c>
      <c r="N13" t="s">
        <v>61</v>
      </c>
    </row>
    <row r="14" spans="2:14" ht="12.75">
      <c r="B14" t="s">
        <v>62</v>
      </c>
      <c r="E14" t="s">
        <v>5</v>
      </c>
      <c r="F14" s="3">
        <v>1</v>
      </c>
      <c r="K14" s="18">
        <v>0.75</v>
      </c>
      <c r="L14" s="6">
        <f t="shared" si="0"/>
        <v>0</v>
      </c>
      <c r="M14" s="6">
        <f t="shared" si="1"/>
        <v>0</v>
      </c>
      <c r="N14" t="s">
        <v>61</v>
      </c>
    </row>
    <row r="15" spans="2:14" ht="12.75">
      <c r="B15" t="s">
        <v>62</v>
      </c>
      <c r="E15" t="s">
        <v>5</v>
      </c>
      <c r="F15" s="3">
        <v>1</v>
      </c>
      <c r="K15" s="18">
        <v>0.75</v>
      </c>
      <c r="L15" s="6">
        <f t="shared" si="0"/>
        <v>0</v>
      </c>
      <c r="M15" s="6">
        <f t="shared" si="1"/>
        <v>0</v>
      </c>
      <c r="N15" t="s">
        <v>61</v>
      </c>
    </row>
    <row r="16" spans="2:14" ht="12.75">
      <c r="B16" t="s">
        <v>62</v>
      </c>
      <c r="E16" t="s">
        <v>5</v>
      </c>
      <c r="F16" s="3">
        <v>1</v>
      </c>
      <c r="K16" s="18">
        <v>0.75</v>
      </c>
      <c r="L16" s="6">
        <f t="shared" si="0"/>
        <v>0</v>
      </c>
      <c r="M16" s="6">
        <f t="shared" si="1"/>
        <v>0</v>
      </c>
      <c r="N16" t="s">
        <v>61</v>
      </c>
    </row>
    <row r="17" spans="2:14" ht="12.75">
      <c r="B17" t="s">
        <v>62</v>
      </c>
      <c r="E17" t="s">
        <v>5</v>
      </c>
      <c r="F17" s="3">
        <v>1</v>
      </c>
      <c r="K17" s="18">
        <v>0.75</v>
      </c>
      <c r="L17" s="6">
        <f t="shared" si="0"/>
        <v>0</v>
      </c>
      <c r="M17" s="6">
        <f t="shared" si="1"/>
        <v>0</v>
      </c>
      <c r="N17" t="s">
        <v>61</v>
      </c>
    </row>
    <row r="18" spans="2:13" ht="12.75">
      <c r="B18" s="21" t="s">
        <v>28</v>
      </c>
      <c r="C18" s="3" t="s">
        <v>27</v>
      </c>
      <c r="E18" t="s">
        <v>29</v>
      </c>
      <c r="F18" s="3">
        <v>1</v>
      </c>
      <c r="K18" s="18">
        <v>0.75</v>
      </c>
      <c r="L18" s="6">
        <f t="shared" si="0"/>
        <v>0</v>
      </c>
      <c r="M18" s="6">
        <f t="shared" si="1"/>
        <v>0</v>
      </c>
    </row>
    <row r="19" spans="2:13" ht="12.75">
      <c r="B19" s="21" t="s">
        <v>28</v>
      </c>
      <c r="C19" s="3" t="s">
        <v>27</v>
      </c>
      <c r="E19" t="s">
        <v>29</v>
      </c>
      <c r="F19" s="3">
        <v>1</v>
      </c>
      <c r="K19" s="18">
        <v>0.75</v>
      </c>
      <c r="L19" s="6">
        <f t="shared" si="0"/>
        <v>0</v>
      </c>
      <c r="M19" s="6">
        <f t="shared" si="1"/>
        <v>0</v>
      </c>
    </row>
    <row r="20" spans="2:20" ht="12.75">
      <c r="B20" s="21" t="s">
        <v>28</v>
      </c>
      <c r="C20" s="3" t="s">
        <v>27</v>
      </c>
      <c r="E20" t="s">
        <v>59</v>
      </c>
      <c r="F20" s="3">
        <v>1</v>
      </c>
      <c r="K20" s="18">
        <v>0.25</v>
      </c>
      <c r="L20" s="6">
        <f t="shared" si="0"/>
        <v>0</v>
      </c>
      <c r="M20" s="6">
        <f t="shared" si="1"/>
        <v>0</v>
      </c>
      <c r="T20" s="2"/>
    </row>
    <row r="21" spans="2:13" ht="12.75">
      <c r="B21" s="21" t="s">
        <v>28</v>
      </c>
      <c r="C21" s="3" t="s">
        <v>27</v>
      </c>
      <c r="E21" t="s">
        <v>59</v>
      </c>
      <c r="F21" s="3">
        <v>1</v>
      </c>
      <c r="K21" s="18">
        <v>0.25</v>
      </c>
      <c r="L21" s="6">
        <f t="shared" si="0"/>
        <v>0</v>
      </c>
      <c r="M21" s="6">
        <f t="shared" si="1"/>
        <v>0</v>
      </c>
    </row>
    <row r="22" spans="2:14" ht="12.75">
      <c r="B22" s="21" t="s">
        <v>31</v>
      </c>
      <c r="D22" s="1" t="s">
        <v>7</v>
      </c>
      <c r="E22" t="s">
        <v>34</v>
      </c>
      <c r="F22" s="3">
        <v>1</v>
      </c>
      <c r="K22" s="18">
        <v>0.5</v>
      </c>
      <c r="L22" s="6">
        <f t="shared" si="0"/>
        <v>0</v>
      </c>
      <c r="M22" s="6">
        <f t="shared" si="1"/>
        <v>0</v>
      </c>
      <c r="N22" t="s">
        <v>30</v>
      </c>
    </row>
    <row r="23" spans="2:14" ht="12.75">
      <c r="B23" s="21" t="s">
        <v>33</v>
      </c>
      <c r="D23" s="1" t="s">
        <v>7</v>
      </c>
      <c r="E23" t="s">
        <v>34</v>
      </c>
      <c r="F23" s="3">
        <v>1</v>
      </c>
      <c r="K23" s="18">
        <v>0.5</v>
      </c>
      <c r="L23" s="6">
        <f t="shared" si="0"/>
        <v>0</v>
      </c>
      <c r="M23" s="6">
        <f t="shared" si="1"/>
        <v>0</v>
      </c>
      <c r="N23" t="s">
        <v>32</v>
      </c>
    </row>
    <row r="24" spans="12:13" ht="12.75">
      <c r="L24" s="6">
        <f t="shared" si="0"/>
        <v>0</v>
      </c>
      <c r="M24" s="6">
        <f t="shared" si="1"/>
        <v>0</v>
      </c>
    </row>
    <row r="25" spans="12:13" ht="12.75">
      <c r="L25" s="6">
        <f t="shared" si="0"/>
        <v>0</v>
      </c>
      <c r="M25" s="6">
        <f t="shared" si="1"/>
        <v>0</v>
      </c>
    </row>
    <row r="26" spans="1:13" ht="12.75">
      <c r="A26" s="29" t="s">
        <v>39</v>
      </c>
      <c r="L26" s="6">
        <f t="shared" si="0"/>
        <v>0</v>
      </c>
      <c r="M26" s="6">
        <f t="shared" si="1"/>
        <v>0</v>
      </c>
    </row>
    <row r="27" spans="1:13" ht="12.75">
      <c r="A27" s="28" t="s">
        <v>36</v>
      </c>
      <c r="L27" s="6">
        <f t="shared" si="0"/>
        <v>0</v>
      </c>
      <c r="M27" s="6">
        <f t="shared" si="1"/>
        <v>0</v>
      </c>
    </row>
    <row r="28" spans="1:13" ht="38.25">
      <c r="A28" s="30">
        <v>3246</v>
      </c>
      <c r="B28" s="31" t="s">
        <v>43</v>
      </c>
      <c r="C28" s="3" t="s">
        <v>27</v>
      </c>
      <c r="D28" s="1" t="s">
        <v>7</v>
      </c>
      <c r="E28" t="s">
        <v>8</v>
      </c>
      <c r="F28" s="3">
        <v>1</v>
      </c>
      <c r="G28" s="16">
        <v>39203</v>
      </c>
      <c r="H28" s="3">
        <v>1</v>
      </c>
      <c r="I28" s="17">
        <v>1200000</v>
      </c>
      <c r="J28" s="3">
        <v>2</v>
      </c>
      <c r="K28" s="18">
        <v>0.5</v>
      </c>
      <c r="L28" s="6">
        <f t="shared" si="0"/>
        <v>600000</v>
      </c>
      <c r="M28" s="6">
        <f t="shared" si="1"/>
        <v>1800000</v>
      </c>
    </row>
    <row r="29" spans="1:13" ht="12.75">
      <c r="A29" s="30"/>
      <c r="C29" s="3" t="s">
        <v>25</v>
      </c>
      <c r="D29" s="1" t="s">
        <v>7</v>
      </c>
      <c r="E29" t="s">
        <v>8</v>
      </c>
      <c r="F29" s="3">
        <v>2</v>
      </c>
      <c r="L29" s="6">
        <f t="shared" si="0"/>
        <v>0</v>
      </c>
      <c r="M29" s="6">
        <f t="shared" si="1"/>
        <v>0</v>
      </c>
    </row>
    <row r="30" spans="1:13" ht="12.75">
      <c r="A30" s="30"/>
      <c r="C30" s="3" t="s">
        <v>26</v>
      </c>
      <c r="D30" s="1" t="s">
        <v>7</v>
      </c>
      <c r="E30" t="s">
        <v>8</v>
      </c>
      <c r="F30" s="3">
        <v>7</v>
      </c>
      <c r="L30" s="6">
        <f t="shared" si="0"/>
        <v>0</v>
      </c>
      <c r="M30" s="6">
        <f t="shared" si="1"/>
        <v>0</v>
      </c>
    </row>
    <row r="31" spans="1:13" ht="25.5">
      <c r="A31" s="30">
        <v>829</v>
      </c>
      <c r="B31" s="31" t="s">
        <v>44</v>
      </c>
      <c r="C31" s="3" t="s">
        <v>27</v>
      </c>
      <c r="D31" s="1" t="s">
        <v>10</v>
      </c>
      <c r="E31" t="s">
        <v>38</v>
      </c>
      <c r="F31" s="3">
        <v>5</v>
      </c>
      <c r="H31" s="3">
        <v>1</v>
      </c>
      <c r="I31" s="17">
        <v>2000000</v>
      </c>
      <c r="K31" s="18">
        <v>0.75</v>
      </c>
      <c r="L31" s="6">
        <f t="shared" si="0"/>
        <v>1500000</v>
      </c>
      <c r="M31" s="6">
        <f t="shared" si="1"/>
        <v>1500000</v>
      </c>
    </row>
    <row r="32" spans="1:13" ht="25.5">
      <c r="A32" s="30">
        <v>3182</v>
      </c>
      <c r="B32" s="31" t="s">
        <v>45</v>
      </c>
      <c r="C32" s="3" t="s">
        <v>27</v>
      </c>
      <c r="D32" s="1" t="s">
        <v>6</v>
      </c>
      <c r="E32" t="s">
        <v>40</v>
      </c>
      <c r="F32" s="3">
        <v>0.1</v>
      </c>
      <c r="G32" s="16">
        <v>39234</v>
      </c>
      <c r="H32" s="3">
        <v>1</v>
      </c>
      <c r="I32" s="17">
        <v>250000</v>
      </c>
      <c r="K32" s="18">
        <v>0.75</v>
      </c>
      <c r="L32" s="6">
        <f t="shared" si="0"/>
        <v>187500</v>
      </c>
      <c r="M32" s="6">
        <f t="shared" si="1"/>
        <v>187500</v>
      </c>
    </row>
    <row r="33" spans="12:13" ht="12.75">
      <c r="L33" s="6">
        <f t="shared" si="0"/>
        <v>0</v>
      </c>
      <c r="M33" s="6">
        <f t="shared" si="1"/>
        <v>0</v>
      </c>
    </row>
    <row r="34" spans="1:13" ht="12.75">
      <c r="A34" s="29" t="s">
        <v>49</v>
      </c>
      <c r="L34" s="6">
        <f>H34*I34*K34</f>
        <v>0</v>
      </c>
      <c r="M34" s="6">
        <f>(I34*J34*K34)+L34</f>
        <v>0</v>
      </c>
    </row>
    <row r="35" spans="1:13" ht="12.75">
      <c r="A35" s="28" t="s">
        <v>36</v>
      </c>
      <c r="L35" s="6">
        <f>H35*I35*K35</f>
        <v>0</v>
      </c>
      <c r="M35" s="6">
        <f>(I35*J35*K35)+L35</f>
        <v>0</v>
      </c>
    </row>
    <row r="36" ht="12.75">
      <c r="M36" s="6"/>
    </row>
    <row r="37" ht="12.75">
      <c r="M37" s="6"/>
    </row>
    <row r="38" ht="12.75">
      <c r="M38" s="6"/>
    </row>
    <row r="39" spans="12:13" ht="12.75">
      <c r="L39" s="6">
        <f t="shared" si="0"/>
        <v>0</v>
      </c>
      <c r="M39" s="6">
        <f t="shared" si="1"/>
        <v>0</v>
      </c>
    </row>
    <row r="40" spans="1:13" ht="12.75">
      <c r="A40" s="29" t="s">
        <v>41</v>
      </c>
      <c r="L40" s="6">
        <f t="shared" si="0"/>
        <v>0</v>
      </c>
      <c r="M40" s="6">
        <f t="shared" si="1"/>
        <v>0</v>
      </c>
    </row>
    <row r="41" spans="1:14" ht="25.5">
      <c r="A41">
        <v>3051</v>
      </c>
      <c r="B41" s="31" t="s">
        <v>42</v>
      </c>
      <c r="D41" s="1" t="s">
        <v>6</v>
      </c>
      <c r="E41" t="s">
        <v>38</v>
      </c>
      <c r="H41" s="3">
        <v>1</v>
      </c>
      <c r="I41" s="17">
        <v>18735000</v>
      </c>
      <c r="L41" s="6">
        <f t="shared" si="0"/>
        <v>0</v>
      </c>
      <c r="M41" s="6">
        <f t="shared" si="1"/>
        <v>0</v>
      </c>
      <c r="N41" s="1" t="s">
        <v>48</v>
      </c>
    </row>
    <row r="42" spans="2:14" ht="38.25">
      <c r="B42" s="31" t="s">
        <v>46</v>
      </c>
      <c r="D42" s="1" t="s">
        <v>6</v>
      </c>
      <c r="E42" s="31" t="s">
        <v>47</v>
      </c>
      <c r="G42" s="16">
        <v>39295</v>
      </c>
      <c r="H42" s="3">
        <v>1</v>
      </c>
      <c r="I42" s="17">
        <v>10000000</v>
      </c>
      <c r="L42" s="6">
        <f t="shared" si="0"/>
        <v>0</v>
      </c>
      <c r="M42" s="6">
        <f t="shared" si="1"/>
        <v>0</v>
      </c>
      <c r="N42" s="1" t="s">
        <v>63</v>
      </c>
    </row>
    <row r="43" spans="2:14" ht="38.25">
      <c r="B43" s="31" t="s">
        <v>50</v>
      </c>
      <c r="D43" s="1" t="s">
        <v>6</v>
      </c>
      <c r="E43" t="s">
        <v>51</v>
      </c>
      <c r="H43" s="3">
        <v>1</v>
      </c>
      <c r="I43" s="17">
        <v>1500000</v>
      </c>
      <c r="L43" s="6">
        <f t="shared" si="0"/>
        <v>0</v>
      </c>
      <c r="M43" s="6">
        <f t="shared" si="1"/>
        <v>0</v>
      </c>
      <c r="N43" t="s">
        <v>52</v>
      </c>
    </row>
    <row r="44" spans="12:13" ht="12.75">
      <c r="L44" s="6">
        <f t="shared" si="0"/>
        <v>0</v>
      </c>
      <c r="M44" s="6">
        <f t="shared" si="1"/>
        <v>0</v>
      </c>
    </row>
    <row r="45" spans="12:13" ht="12.75">
      <c r="L45" s="6">
        <f t="shared" si="0"/>
        <v>0</v>
      </c>
      <c r="M45" s="6">
        <f t="shared" si="1"/>
        <v>0</v>
      </c>
    </row>
    <row r="46" spans="12:13" ht="12.75">
      <c r="L46" s="6">
        <f t="shared" si="0"/>
        <v>0</v>
      </c>
      <c r="M46" s="6">
        <f t="shared" si="1"/>
        <v>0</v>
      </c>
    </row>
    <row r="47" spans="12:13" ht="12.75">
      <c r="L47" s="6">
        <f t="shared" si="0"/>
        <v>0</v>
      </c>
      <c r="M47" s="6">
        <f t="shared" si="1"/>
        <v>0</v>
      </c>
    </row>
    <row r="48" spans="12:13" ht="12.75">
      <c r="L48" s="6">
        <f t="shared" si="0"/>
        <v>0</v>
      </c>
      <c r="M48" s="6">
        <f t="shared" si="1"/>
        <v>0</v>
      </c>
    </row>
    <row r="49" spans="12:13" ht="12.75">
      <c r="L49" s="6">
        <f t="shared" si="0"/>
        <v>0</v>
      </c>
      <c r="M49" s="6">
        <f t="shared" si="1"/>
        <v>0</v>
      </c>
    </row>
    <row r="50" spans="12:13" ht="12.75">
      <c r="L50" s="6">
        <f t="shared" si="0"/>
        <v>0</v>
      </c>
      <c r="M50" s="6">
        <f t="shared" si="1"/>
        <v>0</v>
      </c>
    </row>
    <row r="51" spans="12:13" ht="12.75">
      <c r="L51" s="6">
        <f t="shared" si="0"/>
        <v>0</v>
      </c>
      <c r="M51" s="6">
        <f t="shared" si="1"/>
        <v>0</v>
      </c>
    </row>
    <row r="52" spans="12:13" ht="12.75">
      <c r="L52" s="6">
        <f t="shared" si="0"/>
        <v>0</v>
      </c>
      <c r="M52" s="6">
        <f t="shared" si="1"/>
        <v>0</v>
      </c>
    </row>
    <row r="53" spans="12:13" ht="12.75">
      <c r="L53" s="6">
        <f t="shared" si="0"/>
        <v>0</v>
      </c>
      <c r="M53" s="6">
        <f t="shared" si="1"/>
        <v>0</v>
      </c>
    </row>
    <row r="54" spans="12:13" ht="12.75">
      <c r="L54" s="6">
        <f t="shared" si="0"/>
        <v>0</v>
      </c>
      <c r="M54" s="6">
        <f t="shared" si="1"/>
        <v>0</v>
      </c>
    </row>
    <row r="55" spans="12:13" ht="12.75">
      <c r="L55" s="6">
        <f t="shared" si="0"/>
        <v>0</v>
      </c>
      <c r="M55" s="6">
        <f t="shared" si="1"/>
        <v>0</v>
      </c>
    </row>
    <row r="56" spans="12:13" ht="12.75">
      <c r="L56" s="6">
        <f t="shared" si="0"/>
        <v>0</v>
      </c>
      <c r="M56" s="6">
        <f t="shared" si="1"/>
        <v>0</v>
      </c>
    </row>
    <row r="57" spans="12:13" ht="12.75">
      <c r="L57" s="6">
        <f t="shared" si="0"/>
        <v>0</v>
      </c>
      <c r="M57" s="6">
        <f t="shared" si="1"/>
        <v>0</v>
      </c>
    </row>
  </sheetData>
  <dataValidations count="3">
    <dataValidation type="list" allowBlank="1" showInputMessage="1" showErrorMessage="1" sqref="D5:D62">
      <formula1>$S$3:$S$11</formula1>
    </dataValidation>
    <dataValidation type="list" allowBlank="1" showInputMessage="1" showErrorMessage="1" sqref="K5:K108">
      <formula1>$T$3:$T$9</formula1>
    </dataValidation>
    <dataValidation type="list" allowBlank="1" showInputMessage="1" showErrorMessage="1" sqref="C1:C65536">
      <formula1>$U$3:$U$7</formula1>
    </dataValidation>
  </dataValidations>
  <hyperlinks>
    <hyperlink ref="B41" r:id="rId1" display="http://lts.mantech.com/winaward/LeadBinder_Lead.asp?SubjID=3051&amp;c=LEMARTIN&amp;t=0&amp;d=MSS"/>
  </hyperlinks>
  <printOptions/>
  <pageMargins left="0.75" right="0.75" top="1" bottom="1" header="0.5" footer="0.5"/>
  <pageSetup fitToHeight="1" fitToWidth="1" horizontalDpi="600" verticalDpi="600" orientation="landscape" scale="46" r:id="rId2"/>
  <headerFooter alignWithMargins="0">
    <oddHeader xml:space="preserve">&amp;L&amp;D&amp;CNATO Projections&amp;RPage&amp;P of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Tbmorgan</dc:creator>
  <cp:keywords/>
  <dc:description/>
  <cp:lastModifiedBy>Tbmorgan</cp:lastModifiedBy>
  <cp:lastPrinted>2007-03-30T19:48:50Z</cp:lastPrinted>
  <dcterms:created xsi:type="dcterms:W3CDTF">2007-03-29T16:35:25Z</dcterms:created>
  <dcterms:modified xsi:type="dcterms:W3CDTF">2007-03-30T20:06:54Z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