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30" windowWidth="17835" windowHeight="11250"/>
  </bookViews>
  <sheets>
    <sheet name="SOW Work Pkgs" sheetId="1" r:id="rId1"/>
    <sheet name="NTM-I BOE (PhaseI)" sheetId="2" r:id="rId2"/>
    <sheet name="NTM-I BOE (PhaseII)" sheetId="3" r:id="rId3"/>
    <sheet name="NTM-I BOE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3" hidden="1">'NTM-I BOE'!$BB$7:$BB$72</definedName>
    <definedName name="_xlnm._FilterDatabase" localSheetId="1" hidden="1">'NTM-I BOE (PhaseI)'!$BB$7:$BB$72</definedName>
    <definedName name="_xlnm._FilterDatabase" localSheetId="2" hidden="1">'NTM-I BOE (PhaseII)'!$BB$7:$BB$72</definedName>
    <definedName name="DL">[1]InputSheet!$B$173:$G$1024</definedName>
    <definedName name="Fee">'[3]Phase-In RateBuildUp'!#REF!</definedName>
    <definedName name="_Fee2">'[3]Base RateBuildUp'!#REF!</definedName>
    <definedName name="_Fee3">'[3]Opt 1 RateBuildUp'!#REF!</definedName>
    <definedName name="_Fee4">'[3]Opt 2 RateBuildUp'!#REF!</definedName>
    <definedName name="IndDesc">[3]InputSheet!$B$23:$B$30</definedName>
    <definedName name="IndYrs">[3]InputSheet!$C$21:$K$21</definedName>
    <definedName name="Input_Sheet">[4]InputSheet!$A$11:$J$170</definedName>
    <definedName name="POP">[3]InputSheet!$B$11:$D$16</definedName>
    <definedName name="_xlnm.Print_Area">#REF!</definedName>
    <definedName name="RATEBOOK">#REF!</definedName>
  </definedNames>
  <calcPr calcId="125725"/>
</workbook>
</file>

<file path=xl/calcChain.xml><?xml version="1.0" encoding="utf-8"?>
<calcChain xmlns="http://schemas.openxmlformats.org/spreadsheetml/2006/main">
  <c r="E3" i="1"/>
  <c r="E50"/>
  <c r="D1" i="2"/>
  <c r="D2"/>
  <c r="D3"/>
  <c r="D4"/>
  <c r="H6"/>
  <c r="I6"/>
  <c r="J6" s="1"/>
  <c r="G7"/>
  <c r="H7"/>
  <c r="I7"/>
  <c r="G8"/>
  <c r="H8"/>
  <c r="I8"/>
  <c r="BB8"/>
  <c r="BB10"/>
  <c r="BB11"/>
  <c r="BB12"/>
  <c r="F13"/>
  <c r="BB13" s="1"/>
  <c r="A14"/>
  <c r="E14"/>
  <c r="F14"/>
  <c r="BB14" s="1"/>
  <c r="A15"/>
  <c r="E15"/>
  <c r="F15"/>
  <c r="BB15" s="1"/>
  <c r="A16"/>
  <c r="E16"/>
  <c r="F16"/>
  <c r="BB16" s="1"/>
  <c r="A17"/>
  <c r="E17"/>
  <c r="F17"/>
  <c r="BB17" s="1"/>
  <c r="A18"/>
  <c r="E18"/>
  <c r="F18"/>
  <c r="BB18" s="1"/>
  <c r="A19"/>
  <c r="E19"/>
  <c r="F19"/>
  <c r="BB19" s="1"/>
  <c r="A20"/>
  <c r="E20"/>
  <c r="F20"/>
  <c r="BB20" s="1"/>
  <c r="A21"/>
  <c r="E21"/>
  <c r="F21"/>
  <c r="BB21" s="1"/>
  <c r="A22"/>
  <c r="E22"/>
  <c r="F22"/>
  <c r="BB22" s="1"/>
  <c r="A23"/>
  <c r="E23"/>
  <c r="F23"/>
  <c r="BB23" s="1"/>
  <c r="A24"/>
  <c r="E24"/>
  <c r="F24"/>
  <c r="BB24" s="1"/>
  <c r="A25"/>
  <c r="E25"/>
  <c r="F25"/>
  <c r="BB25" s="1"/>
  <c r="A26"/>
  <c r="E26"/>
  <c r="F26"/>
  <c r="BB26" s="1"/>
  <c r="A27"/>
  <c r="B27" s="1"/>
  <c r="E27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F27"/>
  <c r="BB27"/>
  <c r="F28"/>
  <c r="BB28" s="1"/>
  <c r="F29"/>
  <c r="BB29"/>
  <c r="F30"/>
  <c r="BB30" s="1"/>
  <c r="F31"/>
  <c r="BB31"/>
  <c r="F32"/>
  <c r="BB32" s="1"/>
  <c r="F33"/>
  <c r="BB33"/>
  <c r="F34"/>
  <c r="BB34" s="1"/>
  <c r="F35"/>
  <c r="BB35"/>
  <c r="F36"/>
  <c r="BB36" s="1"/>
  <c r="F37"/>
  <c r="BB37"/>
  <c r="F38"/>
  <c r="BB38" s="1"/>
  <c r="F39"/>
  <c r="BB39"/>
  <c r="F40"/>
  <c r="BB40" s="1"/>
  <c r="F41"/>
  <c r="BB41"/>
  <c r="F42"/>
  <c r="BB42" s="1"/>
  <c r="F43"/>
  <c r="BB43"/>
  <c r="F44"/>
  <c r="BB44" s="1"/>
  <c r="F45"/>
  <c r="BB45"/>
  <c r="F46"/>
  <c r="BB46" s="1"/>
  <c r="F47"/>
  <c r="BB47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BB49"/>
  <c r="BB50"/>
  <c r="F51"/>
  <c r="BB51"/>
  <c r="F52"/>
  <c r="BB52" s="1"/>
  <c r="F53"/>
  <c r="BB53"/>
  <c r="F54"/>
  <c r="BB54" s="1"/>
  <c r="F55"/>
  <c r="BB55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BB57"/>
  <c r="BB58"/>
  <c r="F59"/>
  <c r="BB59"/>
  <c r="F60"/>
  <c r="BB60" s="1"/>
  <c r="F61"/>
  <c r="BB61"/>
  <c r="F62"/>
  <c r="BB62" s="1"/>
  <c r="F63"/>
  <c r="BB63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BB65"/>
  <c r="BB66"/>
  <c r="B67"/>
  <c r="F67"/>
  <c r="BB67" s="1"/>
  <c r="B68"/>
  <c r="F68"/>
  <c r="BB68" s="1"/>
  <c r="B69"/>
  <c r="F69"/>
  <c r="BB69" s="1"/>
  <c r="B70"/>
  <c r="F70"/>
  <c r="BB70" s="1"/>
  <c r="B71"/>
  <c r="F71"/>
  <c r="BB71" s="1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BB72"/>
  <c r="D1" i="3"/>
  <c r="D2"/>
  <c r="D3"/>
  <c r="D4"/>
  <c r="H6"/>
  <c r="I6"/>
  <c r="J6" s="1"/>
  <c r="G7"/>
  <c r="H7"/>
  <c r="G8"/>
  <c r="H8"/>
  <c r="I8"/>
  <c r="BB8"/>
  <c r="BB10"/>
  <c r="BB11"/>
  <c r="BB12"/>
  <c r="F13"/>
  <c r="BB13"/>
  <c r="A14"/>
  <c r="E14"/>
  <c r="F14"/>
  <c r="BB14"/>
  <c r="A15"/>
  <c r="E15"/>
  <c r="F15"/>
  <c r="BB15"/>
  <c r="A16"/>
  <c r="E16"/>
  <c r="F16"/>
  <c r="BB16"/>
  <c r="A17"/>
  <c r="E17"/>
  <c r="F17"/>
  <c r="BB17"/>
  <c r="A18"/>
  <c r="E18"/>
  <c r="F18"/>
  <c r="BB18"/>
  <c r="A19"/>
  <c r="E19"/>
  <c r="F19"/>
  <c r="BB19"/>
  <c r="A20"/>
  <c r="E20"/>
  <c r="F20"/>
  <c r="BB20"/>
  <c r="A21"/>
  <c r="E21"/>
  <c r="F21"/>
  <c r="BB21"/>
  <c r="A22"/>
  <c r="E22"/>
  <c r="F22"/>
  <c r="BB22"/>
  <c r="A23"/>
  <c r="E23"/>
  <c r="F23"/>
  <c r="BB23"/>
  <c r="A24"/>
  <c r="E24"/>
  <c r="F24"/>
  <c r="BB24"/>
  <c r="A25"/>
  <c r="E25"/>
  <c r="F25"/>
  <c r="BB25"/>
  <c r="A26"/>
  <c r="E26"/>
  <c r="E27" s="1"/>
  <c r="F26"/>
  <c r="BB26"/>
  <c r="A27"/>
  <c r="B27"/>
  <c r="F27"/>
  <c r="BB27" s="1"/>
  <c r="A28"/>
  <c r="E28"/>
  <c r="E29" s="1"/>
  <c r="F28"/>
  <c r="BB28"/>
  <c r="F29"/>
  <c r="BB29" s="1"/>
  <c r="E30"/>
  <c r="E31" s="1"/>
  <c r="F30"/>
  <c r="BB30"/>
  <c r="F31"/>
  <c r="BB31" s="1"/>
  <c r="E32"/>
  <c r="E33" s="1"/>
  <c r="F32"/>
  <c r="BB32"/>
  <c r="F33"/>
  <c r="BB33" s="1"/>
  <c r="E34"/>
  <c r="E35" s="1"/>
  <c r="F34"/>
  <c r="BB34"/>
  <c r="F35"/>
  <c r="BB35" s="1"/>
  <c r="E36"/>
  <c r="E37" s="1"/>
  <c r="F36"/>
  <c r="BB36"/>
  <c r="F37"/>
  <c r="BB37" s="1"/>
  <c r="E38"/>
  <c r="E39" s="1"/>
  <c r="F38"/>
  <c r="BB38"/>
  <c r="F39"/>
  <c r="BB39" s="1"/>
  <c r="E40"/>
  <c r="E41" s="1"/>
  <c r="F40"/>
  <c r="BB40"/>
  <c r="F41"/>
  <c r="BB41" s="1"/>
  <c r="E42"/>
  <c r="E43" s="1"/>
  <c r="F42"/>
  <c r="BB42"/>
  <c r="F43"/>
  <c r="BB43" s="1"/>
  <c r="E44"/>
  <c r="E45" s="1"/>
  <c r="F44"/>
  <c r="BB44"/>
  <c r="F45"/>
  <c r="BB45" s="1"/>
  <c r="E46"/>
  <c r="E47" s="1"/>
  <c r="F46"/>
  <c r="BB46"/>
  <c r="F47"/>
  <c r="BB47" s="1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BB49"/>
  <c r="BB50"/>
  <c r="F51"/>
  <c r="BB51" s="1"/>
  <c r="F52"/>
  <c r="BB52"/>
  <c r="F53"/>
  <c r="BB53" s="1"/>
  <c r="F54"/>
  <c r="BB54"/>
  <c r="F55"/>
  <c r="BB55" s="1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BB57"/>
  <c r="BB58"/>
  <c r="F59"/>
  <c r="BB59" s="1"/>
  <c r="F60"/>
  <c r="BB60"/>
  <c r="F61"/>
  <c r="BB61" s="1"/>
  <c r="F62"/>
  <c r="BB62"/>
  <c r="F63"/>
  <c r="BB63" s="1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BB65"/>
  <c r="BB66"/>
  <c r="B67"/>
  <c r="F67"/>
  <c r="BB67"/>
  <c r="B68"/>
  <c r="F68"/>
  <c r="BB68"/>
  <c r="B69"/>
  <c r="F69"/>
  <c r="BB69"/>
  <c r="B70"/>
  <c r="F70"/>
  <c r="BB70"/>
  <c r="B71"/>
  <c r="F71"/>
  <c r="BB71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BB72"/>
  <c r="D1" i="4"/>
  <c r="D2"/>
  <c r="D3"/>
  <c r="D4"/>
  <c r="H6"/>
  <c r="I6" s="1"/>
  <c r="G7"/>
  <c r="G8"/>
  <c r="H8"/>
  <c r="BB8"/>
  <c r="BB10"/>
  <c r="BB11"/>
  <c r="BB12"/>
  <c r="F13"/>
  <c r="BB13" s="1"/>
  <c r="A14"/>
  <c r="E14"/>
  <c r="F14"/>
  <c r="BB14" s="1"/>
  <c r="A15"/>
  <c r="E15"/>
  <c r="F15"/>
  <c r="BB15" s="1"/>
  <c r="A16"/>
  <c r="E16"/>
  <c r="F16"/>
  <c r="BB16" s="1"/>
  <c r="A17"/>
  <c r="E17"/>
  <c r="F17"/>
  <c r="BB17" s="1"/>
  <c r="A18"/>
  <c r="E18"/>
  <c r="F18"/>
  <c r="BB18" s="1"/>
  <c r="A19"/>
  <c r="E19"/>
  <c r="F19"/>
  <c r="BB19" s="1"/>
  <c r="A20"/>
  <c r="E20"/>
  <c r="F20"/>
  <c r="BB20" s="1"/>
  <c r="A21"/>
  <c r="E21"/>
  <c r="F21"/>
  <c r="BB21" s="1"/>
  <c r="A22"/>
  <c r="E22"/>
  <c r="F22"/>
  <c r="BB22" s="1"/>
  <c r="A23"/>
  <c r="E23"/>
  <c r="F23"/>
  <c r="BB23" s="1"/>
  <c r="A24"/>
  <c r="E24"/>
  <c r="F24"/>
  <c r="BB24" s="1"/>
  <c r="A25"/>
  <c r="E25"/>
  <c r="F25"/>
  <c r="BB25" s="1"/>
  <c r="A26"/>
  <c r="E26"/>
  <c r="F26"/>
  <c r="BB26" s="1"/>
  <c r="A27"/>
  <c r="B27" s="1"/>
  <c r="E27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F27"/>
  <c r="BB27"/>
  <c r="F28"/>
  <c r="BB28" s="1"/>
  <c r="F29"/>
  <c r="BB29"/>
  <c r="F30"/>
  <c r="BB30" s="1"/>
  <c r="F31"/>
  <c r="BB31"/>
  <c r="F32"/>
  <c r="BB32" s="1"/>
  <c r="F33"/>
  <c r="BB33"/>
  <c r="F34"/>
  <c r="BB34" s="1"/>
  <c r="F35"/>
  <c r="BB35"/>
  <c r="F36"/>
  <c r="BB36" s="1"/>
  <c r="F37"/>
  <c r="BB37"/>
  <c r="F38"/>
  <c r="BB38" s="1"/>
  <c r="F39"/>
  <c r="BB39"/>
  <c r="F40"/>
  <c r="BB40" s="1"/>
  <c r="F41"/>
  <c r="BB41"/>
  <c r="F42"/>
  <c r="BB42" s="1"/>
  <c r="F43"/>
  <c r="BB43"/>
  <c r="F44"/>
  <c r="BB44" s="1"/>
  <c r="F45"/>
  <c r="BB45"/>
  <c r="F46"/>
  <c r="BB46" s="1"/>
  <c r="F47"/>
  <c r="BB47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BB49"/>
  <c r="BB50"/>
  <c r="F51"/>
  <c r="BB51"/>
  <c r="F52"/>
  <c r="BB52" s="1"/>
  <c r="F53"/>
  <c r="BB53"/>
  <c r="F54"/>
  <c r="BB54" s="1"/>
  <c r="F55"/>
  <c r="BB55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BB57"/>
  <c r="BB58"/>
  <c r="F59"/>
  <c r="BB59"/>
  <c r="F60"/>
  <c r="BB60" s="1"/>
  <c r="F61"/>
  <c r="BB61"/>
  <c r="F62"/>
  <c r="BB62" s="1"/>
  <c r="F63"/>
  <c r="BB63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BB65"/>
  <c r="BB66"/>
  <c r="B67"/>
  <c r="F67"/>
  <c r="BB67" s="1"/>
  <c r="B68"/>
  <c r="F68"/>
  <c r="BB68" s="1"/>
  <c r="B69"/>
  <c r="F69"/>
  <c r="BB69" s="1"/>
  <c r="B70"/>
  <c r="F70"/>
  <c r="BB70" s="1"/>
  <c r="B71"/>
  <c r="F71"/>
  <c r="F72" s="1"/>
  <c r="BB72" s="1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J6" l="1"/>
  <c r="I7"/>
  <c r="I8"/>
  <c r="B28" i="3"/>
  <c r="A29"/>
  <c r="BB71" i="4"/>
  <c r="F64"/>
  <c r="BB64" s="1"/>
  <c r="F56"/>
  <c r="BB56" s="1"/>
  <c r="F48"/>
  <c r="BB48" s="1"/>
  <c r="A28"/>
  <c r="H7"/>
  <c r="F64" i="3"/>
  <c r="BB64" s="1"/>
  <c r="F56"/>
  <c r="BB56" s="1"/>
  <c r="F48"/>
  <c r="BB48" s="1"/>
  <c r="J8"/>
  <c r="K6"/>
  <c r="J7"/>
  <c r="K6" i="2"/>
  <c r="J7"/>
  <c r="J8"/>
  <c r="I7" i="3"/>
  <c r="F64" i="2"/>
  <c r="BB64" s="1"/>
  <c r="F56"/>
  <c r="BB56" s="1"/>
  <c r="F48"/>
  <c r="BB48" s="1"/>
  <c r="A28"/>
  <c r="K8" l="1"/>
  <c r="L6"/>
  <c r="K7"/>
  <c r="L6" i="3"/>
  <c r="K7"/>
  <c r="K8"/>
  <c r="B28" i="4"/>
  <c r="A29"/>
  <c r="B28" i="2"/>
  <c r="A29"/>
  <c r="B29" i="3"/>
  <c r="A30"/>
  <c r="J8" i="4"/>
  <c r="K6"/>
  <c r="J7"/>
  <c r="L6" l="1"/>
  <c r="K7"/>
  <c r="K8"/>
  <c r="B30" i="3"/>
  <c r="A31"/>
  <c r="B29" i="2"/>
  <c r="A30"/>
  <c r="B29" i="4"/>
  <c r="A30"/>
  <c r="L8" i="3"/>
  <c r="M6"/>
  <c r="L7"/>
  <c r="M6" i="2"/>
  <c r="L7"/>
  <c r="L8"/>
  <c r="M8" l="1"/>
  <c r="N6"/>
  <c r="M7"/>
  <c r="N6" i="3"/>
  <c r="M7"/>
  <c r="M8"/>
  <c r="B30" i="4"/>
  <c r="A31"/>
  <c r="B30" i="2"/>
  <c r="A31"/>
  <c r="B31" i="3"/>
  <c r="A32"/>
  <c r="L8" i="4"/>
  <c r="M6"/>
  <c r="L7"/>
  <c r="N6" l="1"/>
  <c r="M7"/>
  <c r="M8"/>
  <c r="B32" i="3"/>
  <c r="A33"/>
  <c r="B31" i="2"/>
  <c r="A32"/>
  <c r="B31" i="4"/>
  <c r="A32"/>
  <c r="N8" i="3"/>
  <c r="O6"/>
  <c r="N7"/>
  <c r="O6" i="2"/>
  <c r="N7"/>
  <c r="N8"/>
  <c r="O8" l="1"/>
  <c r="P6"/>
  <c r="O7"/>
  <c r="P6" i="3"/>
  <c r="O7"/>
  <c r="O8"/>
  <c r="B32" i="4"/>
  <c r="A33"/>
  <c r="B32" i="2"/>
  <c r="A33"/>
  <c r="B33" i="3"/>
  <c r="A34"/>
  <c r="N8" i="4"/>
  <c r="O6"/>
  <c r="N7"/>
  <c r="P6" l="1"/>
  <c r="O7"/>
  <c r="O8"/>
  <c r="B34" i="3"/>
  <c r="A35"/>
  <c r="B33" i="2"/>
  <c r="A34"/>
  <c r="B33" i="4"/>
  <c r="A34"/>
  <c r="P8" i="3"/>
  <c r="Q6"/>
  <c r="P7"/>
  <c r="Q6" i="2"/>
  <c r="P7"/>
  <c r="P8"/>
  <c r="Q8" l="1"/>
  <c r="R6"/>
  <c r="Q7"/>
  <c r="R6" i="3"/>
  <c r="Q7"/>
  <c r="Q8"/>
  <c r="B34" i="4"/>
  <c r="A35"/>
  <c r="B34" i="2"/>
  <c r="A35"/>
  <c r="B35" i="3"/>
  <c r="A36"/>
  <c r="P8" i="4"/>
  <c r="Q6"/>
  <c r="P7"/>
  <c r="R6" l="1"/>
  <c r="Q7"/>
  <c r="Q8"/>
  <c r="B36" i="3"/>
  <c r="A37"/>
  <c r="B35" i="2"/>
  <c r="A36"/>
  <c r="B35" i="4"/>
  <c r="A36"/>
  <c r="R8" i="3"/>
  <c r="S6"/>
  <c r="R7"/>
  <c r="S6" i="2"/>
  <c r="R7"/>
  <c r="R8"/>
  <c r="S8" l="1"/>
  <c r="T6"/>
  <c r="S7"/>
  <c r="T6" i="3"/>
  <c r="S7"/>
  <c r="S8"/>
  <c r="B36" i="4"/>
  <c r="A37"/>
  <c r="B36" i="2"/>
  <c r="A37"/>
  <c r="B37" i="3"/>
  <c r="A38"/>
  <c r="R8" i="4"/>
  <c r="S6"/>
  <c r="R7"/>
  <c r="T6" l="1"/>
  <c r="S7"/>
  <c r="S8"/>
  <c r="B38" i="3"/>
  <c r="A39"/>
  <c r="B37" i="2"/>
  <c r="A38"/>
  <c r="B37" i="4"/>
  <c r="A38"/>
  <c r="T8" i="3"/>
  <c r="U6"/>
  <c r="T7"/>
  <c r="U6" i="2"/>
  <c r="T7"/>
  <c r="T8"/>
  <c r="U8" l="1"/>
  <c r="V6"/>
  <c r="U7"/>
  <c r="V6" i="3"/>
  <c r="U7"/>
  <c r="U8"/>
  <c r="B38" i="4"/>
  <c r="A39"/>
  <c r="B38" i="2"/>
  <c r="A39"/>
  <c r="B39" i="3"/>
  <c r="A40"/>
  <c r="T8" i="4"/>
  <c r="U6"/>
  <c r="T7"/>
  <c r="V6" l="1"/>
  <c r="U7"/>
  <c r="U8"/>
  <c r="B40" i="3"/>
  <c r="A41"/>
  <c r="B39" i="2"/>
  <c r="A40"/>
  <c r="B39" i="4"/>
  <c r="A40"/>
  <c r="V8" i="3"/>
  <c r="W6"/>
  <c r="V7"/>
  <c r="W6" i="2"/>
  <c r="V7"/>
  <c r="V8"/>
  <c r="W8" l="1"/>
  <c r="X6"/>
  <c r="W7"/>
  <c r="X6" i="3"/>
  <c r="W7"/>
  <c r="W8"/>
  <c r="B40" i="4"/>
  <c r="A41"/>
  <c r="B40" i="2"/>
  <c r="A41"/>
  <c r="B41" i="3"/>
  <c r="A42"/>
  <c r="V8" i="4"/>
  <c r="W6"/>
  <c r="V7"/>
  <c r="X6" l="1"/>
  <c r="W7"/>
  <c r="W8"/>
  <c r="B42" i="3"/>
  <c r="A43"/>
  <c r="B41" i="2"/>
  <c r="A42"/>
  <c r="B41" i="4"/>
  <c r="A42"/>
  <c r="X8" i="3"/>
  <c r="Y6"/>
  <c r="X7"/>
  <c r="Y6" i="2"/>
  <c r="X7"/>
  <c r="X8"/>
  <c r="Y8" l="1"/>
  <c r="Z6"/>
  <c r="Y7"/>
  <c r="Z6" i="3"/>
  <c r="Y7"/>
  <c r="Y8"/>
  <c r="B42" i="4"/>
  <c r="A43"/>
  <c r="B42" i="2"/>
  <c r="A43"/>
  <c r="B43" i="3"/>
  <c r="A44"/>
  <c r="X8" i="4"/>
  <c r="Y6"/>
  <c r="X7"/>
  <c r="Z6" l="1"/>
  <c r="Y7"/>
  <c r="Y8"/>
  <c r="B44" i="3"/>
  <c r="A45"/>
  <c r="B43" i="2"/>
  <c r="A44"/>
  <c r="B43" i="4"/>
  <c r="A44"/>
  <c r="Z8" i="3"/>
  <c r="AA6"/>
  <c r="Z7"/>
  <c r="AA6" i="2"/>
  <c r="Z7"/>
  <c r="Z8"/>
  <c r="AA8" l="1"/>
  <c r="AB6"/>
  <c r="AA7"/>
  <c r="AB6" i="3"/>
  <c r="AA7"/>
  <c r="AA8"/>
  <c r="B44" i="4"/>
  <c r="A45"/>
  <c r="B44" i="2"/>
  <c r="A45"/>
  <c r="B45" i="3"/>
  <c r="A46"/>
  <c r="Z8" i="4"/>
  <c r="AA6"/>
  <c r="Z7"/>
  <c r="AB6" l="1"/>
  <c r="AA7"/>
  <c r="AA8"/>
  <c r="B46" i="3"/>
  <c r="A47"/>
  <c r="B45" i="2"/>
  <c r="A46"/>
  <c r="B45" i="4"/>
  <c r="A46"/>
  <c r="AB8" i="3"/>
  <c r="AC6"/>
  <c r="AB7"/>
  <c r="AC6" i="2"/>
  <c r="AB7"/>
  <c r="AB8"/>
  <c r="AC8" l="1"/>
  <c r="AD6"/>
  <c r="AC7"/>
  <c r="AD6" i="3"/>
  <c r="AC7"/>
  <c r="AC8"/>
  <c r="B46" i="4"/>
  <c r="A47"/>
  <c r="B46" i="2"/>
  <c r="A47"/>
  <c r="A51" i="3"/>
  <c r="A52" s="1"/>
  <c r="A53" s="1"/>
  <c r="A54" s="1"/>
  <c r="A55" s="1"/>
  <c r="A59" s="1"/>
  <c r="A60" s="1"/>
  <c r="A61" s="1"/>
  <c r="A62" s="1"/>
  <c r="A63" s="1"/>
  <c r="A67" s="1"/>
  <c r="A68" s="1"/>
  <c r="A69" s="1"/>
  <c r="A70" s="1"/>
  <c r="A71" s="1"/>
  <c r="B47"/>
  <c r="AB8" i="4"/>
  <c r="AC6"/>
  <c r="AB7"/>
  <c r="AD6" l="1"/>
  <c r="AC7"/>
  <c r="AC8"/>
  <c r="B47" i="2"/>
  <c r="A51"/>
  <c r="A52" s="1"/>
  <c r="A53" s="1"/>
  <c r="A54" s="1"/>
  <c r="A55" s="1"/>
  <c r="A59" s="1"/>
  <c r="A60" s="1"/>
  <c r="A61" s="1"/>
  <c r="A62" s="1"/>
  <c r="A63" s="1"/>
  <c r="A67" s="1"/>
  <c r="A68" s="1"/>
  <c r="A69" s="1"/>
  <c r="A70" s="1"/>
  <c r="A71" s="1"/>
  <c r="A51" i="4"/>
  <c r="A52" s="1"/>
  <c r="A53" s="1"/>
  <c r="A54" s="1"/>
  <c r="A55" s="1"/>
  <c r="A59" s="1"/>
  <c r="A60" s="1"/>
  <c r="A61" s="1"/>
  <c r="A62" s="1"/>
  <c r="A63" s="1"/>
  <c r="A67" s="1"/>
  <c r="A68" s="1"/>
  <c r="A69" s="1"/>
  <c r="A70" s="1"/>
  <c r="A71" s="1"/>
  <c r="B47"/>
  <c r="AD8" i="3"/>
  <c r="AE6"/>
  <c r="AD7"/>
  <c r="AE6" i="2"/>
  <c r="AD7"/>
  <c r="AD8"/>
  <c r="AE8" l="1"/>
  <c r="AF6"/>
  <c r="AE7"/>
  <c r="AF6" i="3"/>
  <c r="AE7"/>
  <c r="AE8"/>
  <c r="AD8" i="4"/>
  <c r="AE6"/>
  <c r="AD7"/>
  <c r="AF6" l="1"/>
  <c r="AE7"/>
  <c r="AE8"/>
  <c r="AF8" i="3"/>
  <c r="AG6"/>
  <c r="AF7"/>
  <c r="AG6" i="2"/>
  <c r="AF7"/>
  <c r="AF8"/>
  <c r="AG8" l="1"/>
  <c r="AH6"/>
  <c r="AG7"/>
  <c r="AH6" i="3"/>
  <c r="AG7"/>
  <c r="AG8"/>
  <c r="AF8" i="4"/>
  <c r="AG6"/>
  <c r="AF7"/>
  <c r="AH6" l="1"/>
  <c r="AG7"/>
  <c r="AG8"/>
  <c r="AH8" i="3"/>
  <c r="AI6"/>
  <c r="AH7"/>
  <c r="AI6" i="2"/>
  <c r="AH7"/>
  <c r="AH8"/>
  <c r="AI8" l="1"/>
  <c r="AJ6"/>
  <c r="AI7"/>
  <c r="AJ6" i="3"/>
  <c r="AI7"/>
  <c r="AI8"/>
  <c r="AH8" i="4"/>
  <c r="AI6"/>
  <c r="AH7"/>
  <c r="AJ6" l="1"/>
  <c r="AI7"/>
  <c r="AI8"/>
  <c r="AJ8" i="3"/>
  <c r="AK6"/>
  <c r="AJ7"/>
  <c r="AK6" i="2"/>
  <c r="AJ7"/>
  <c r="AJ8"/>
  <c r="AK8" l="1"/>
  <c r="AL6"/>
  <c r="AK7"/>
  <c r="AL6" i="3"/>
  <c r="AK7"/>
  <c r="AK8"/>
  <c r="AJ8" i="4"/>
  <c r="AK6"/>
  <c r="AJ7"/>
  <c r="AL6" l="1"/>
  <c r="AK7"/>
  <c r="AK8"/>
  <c r="AL8" i="3"/>
  <c r="AM6"/>
  <c r="AL7"/>
  <c r="AM6" i="2"/>
  <c r="AL7"/>
  <c r="AL8"/>
  <c r="AM8" l="1"/>
  <c r="AN6"/>
  <c r="AM7"/>
  <c r="AN6" i="3"/>
  <c r="AM7"/>
  <c r="AM8"/>
  <c r="AL8" i="4"/>
  <c r="AM6"/>
  <c r="AL7"/>
  <c r="AN6" l="1"/>
  <c r="AM7"/>
  <c r="AM8"/>
  <c r="AN8" i="3"/>
  <c r="AO6"/>
  <c r="AN7"/>
  <c r="AO6" i="2"/>
  <c r="AN7"/>
  <c r="AN8"/>
  <c r="AO8" l="1"/>
  <c r="AP6"/>
  <c r="AO7"/>
  <c r="AP6" i="3"/>
  <c r="AO7"/>
  <c r="AO8"/>
  <c r="AN8" i="4"/>
  <c r="AO6"/>
  <c r="AN7"/>
  <c r="AP6" l="1"/>
  <c r="AO7"/>
  <c r="AO8"/>
  <c r="AP8" i="3"/>
  <c r="AQ6"/>
  <c r="AP7"/>
  <c r="AQ6" i="2"/>
  <c r="AP7"/>
  <c r="AP8"/>
  <c r="AQ8" l="1"/>
  <c r="AR6"/>
  <c r="AQ7"/>
  <c r="AR6" i="3"/>
  <c r="AQ7"/>
  <c r="AQ8"/>
  <c r="AP8" i="4"/>
  <c r="AQ6"/>
  <c r="AP7"/>
  <c r="AR6" l="1"/>
  <c r="AQ7"/>
  <c r="AQ8"/>
  <c r="AR8" i="3"/>
  <c r="AS6"/>
  <c r="AR7"/>
  <c r="AS6" i="2"/>
  <c r="AR7"/>
  <c r="AR8"/>
  <c r="AS8" l="1"/>
  <c r="AT6"/>
  <c r="AS7"/>
  <c r="AT6" i="3"/>
  <c r="AS7"/>
  <c r="AS8"/>
  <c r="AR8" i="4"/>
  <c r="AS6"/>
  <c r="AR7"/>
  <c r="AT6" l="1"/>
  <c r="AS7"/>
  <c r="AS8"/>
  <c r="AT8" i="3"/>
  <c r="AU6"/>
  <c r="AT7"/>
  <c r="AU6" i="2"/>
  <c r="AT7"/>
  <c r="AT8"/>
  <c r="AU8" l="1"/>
  <c r="AV6"/>
  <c r="AU7"/>
  <c r="AV6" i="3"/>
  <c r="AU7"/>
  <c r="AU8"/>
  <c r="AT8" i="4"/>
  <c r="AU6"/>
  <c r="AT7"/>
  <c r="AV6" l="1"/>
  <c r="AU7"/>
  <c r="AU8"/>
  <c r="AV8" i="3"/>
  <c r="AW6"/>
  <c r="AV7"/>
  <c r="AW6" i="2"/>
  <c r="AV7"/>
  <c r="AV8"/>
  <c r="AW8" l="1"/>
  <c r="AX6"/>
  <c r="AW7"/>
  <c r="AX6" i="3"/>
  <c r="AW7"/>
  <c r="AW8"/>
  <c r="AV8" i="4"/>
  <c r="AW6"/>
  <c r="AV7"/>
  <c r="AX6" l="1"/>
  <c r="AW7"/>
  <c r="AW8"/>
  <c r="AX8" i="3"/>
  <c r="AY6"/>
  <c r="AX7"/>
  <c r="AY6" i="2"/>
  <c r="AX7"/>
  <c r="AX8"/>
  <c r="AY8" l="1"/>
  <c r="AY7"/>
  <c r="AY7" i="3"/>
  <c r="AY8"/>
  <c r="AX8" i="4"/>
  <c r="AY6"/>
  <c r="AX7"/>
  <c r="AY7" l="1"/>
  <c r="AY8"/>
</calcChain>
</file>

<file path=xl/sharedStrings.xml><?xml version="1.0" encoding="utf-8"?>
<sst xmlns="http://schemas.openxmlformats.org/spreadsheetml/2006/main" count="746" uniqueCount="249">
  <si>
    <t>#</t>
  </si>
  <si>
    <t>Service</t>
  </si>
  <si>
    <t>Package Name</t>
  </si>
  <si>
    <t>Package Contents</t>
  </si>
  <si>
    <t>SOW Paras</t>
  </si>
  <si>
    <t>Monthly Firm Fixed Price</t>
  </si>
  <si>
    <t>1.a</t>
  </si>
  <si>
    <t>NSIZ</t>
  </si>
  <si>
    <t>NSIZ /1</t>
  </si>
  <si>
    <t>NS Server Admin, Network and cable Infrastructure, Desktop Support in the IZ &lt;= 40 workstations</t>
  </si>
  <si>
    <t>5.1, 5.2, 5.3, 5.4, 5.6, 5.8, 5.11, 5.15, 5.16 5.17, 5.18, 5.20</t>
  </si>
  <si>
    <t>1.b</t>
  </si>
  <si>
    <t>NSIZ /2</t>
  </si>
  <si>
    <t>NS Server Admin, Network and cable Infrastructure, Desktop Support in the IZ &gt; 40 &lt;= 80 workstations</t>
  </si>
  <si>
    <t>2.a</t>
  </si>
  <si>
    <t>UNIZ</t>
  </si>
  <si>
    <t>UNIZ /1</t>
  </si>
  <si>
    <t xml:space="preserve">Unclassified Server Admin, Network and cable Infrastructure, Desktop Support in the IZ for &lt;=40 Workstations </t>
  </si>
  <si>
    <t>2.b</t>
  </si>
  <si>
    <t>UNIZ /2</t>
  </si>
  <si>
    <t>Unclassified Server Admin, Network and cable Infrastructure, Desktop Support in the IZ for &gt;40 and &lt;= 100 Workstations</t>
  </si>
  <si>
    <t>2.c</t>
  </si>
  <si>
    <t>UNIZ /3</t>
  </si>
  <si>
    <t>Unclassified Server Admin, Network and cable Infrastructure, Desktop Support in the IZ for &gt;100 and &lt;= 150 Workstations</t>
  </si>
  <si>
    <t>3.a</t>
  </si>
  <si>
    <t xml:space="preserve">Minor Networks and Standalone W/S  </t>
  </si>
  <si>
    <t>MNSA/1</t>
  </si>
  <si>
    <t>Desktop Support for &lt;= 20 standalone workstations and Laptops in the IZ</t>
  </si>
  <si>
    <t>3.b</t>
  </si>
  <si>
    <t>MNSA/2</t>
  </si>
  <si>
    <t xml:space="preserve">Administrative Support for &gt;20 &lt;=50 standalone Workstations or Laptops as detailed in Statement of Work </t>
  </si>
  <si>
    <t>3.c</t>
  </si>
  <si>
    <t>MNSA/3</t>
  </si>
  <si>
    <t>Support for NDSS, including all workstations and associated network devices and infrastructure</t>
  </si>
  <si>
    <t>VTC</t>
  </si>
  <si>
    <t>VTCIZ/1</t>
  </si>
  <si>
    <t>Provision, maintenance, operation and administration of VTC Services and equipment in the IZ</t>
  </si>
  <si>
    <t>5.a</t>
  </si>
  <si>
    <t xml:space="preserve">Service desk and Network Monitoring </t>
  </si>
  <si>
    <t>SDNM/1</t>
  </si>
  <si>
    <t xml:space="preserve">Provision of Service Desk service for equipment in the IZ </t>
  </si>
  <si>
    <t>5.b</t>
  </si>
  <si>
    <t>Service desk and Network Monitoring</t>
  </si>
  <si>
    <t>SDNM/2</t>
  </si>
  <si>
    <t xml:space="preserve">Provision of Service Desk service for equipment in Camp Dublin  </t>
  </si>
  <si>
    <t>5.c</t>
  </si>
  <si>
    <t>SDNM/3</t>
  </si>
  <si>
    <t xml:space="preserve">Provision of Service Desk service for Ar equipment in Rustamiyah  </t>
  </si>
  <si>
    <t>Crypto</t>
  </si>
  <si>
    <t>CRYP/1</t>
  </si>
  <si>
    <t xml:space="preserve">Maintenance of Cryptographic accounts </t>
  </si>
  <si>
    <t>5.10, 5.1, 5.2, 5.16, 5.17</t>
  </si>
  <si>
    <t>Telephone Services</t>
  </si>
  <si>
    <t>TSIZ/1</t>
  </si>
  <si>
    <t>Maintenance and operation of PBX and associated lines and handsets in IZ and support of all telephone handsets</t>
  </si>
  <si>
    <t>5.13, 5.1, 5.2, 5.16, 5.17</t>
  </si>
  <si>
    <t>SATCOM</t>
  </si>
  <si>
    <t>SATCIZ/1</t>
  </si>
  <si>
    <t>Support to SATCOM in the IZ</t>
  </si>
  <si>
    <t>5.12, 5.1, 5.2, 5.16, 5.17</t>
  </si>
  <si>
    <t>DLOS</t>
  </si>
  <si>
    <t>DLOSIZ/1</t>
  </si>
  <si>
    <t>Support to DLOS in the IZ</t>
  </si>
  <si>
    <t>5.14, 5.1, 5.2, 5.16, 5.17</t>
  </si>
  <si>
    <t>10.a</t>
  </si>
  <si>
    <t>TLK</t>
  </si>
  <si>
    <t>TLK/1</t>
  </si>
  <si>
    <t>Support to TLK &gt;=1 and &lt;=2</t>
  </si>
  <si>
    <t>5.21, 5.1, 5.2, 5.16, 5.17</t>
  </si>
  <si>
    <t>10.b</t>
  </si>
  <si>
    <t>TLK/2</t>
  </si>
  <si>
    <t>Support to TLK &gt;3 and &lt;=5</t>
  </si>
  <si>
    <t>Depot Services</t>
  </si>
  <si>
    <t>SMPA/1</t>
  </si>
  <si>
    <t xml:space="preserve">Provide Staff to operate the Depot and provide Stock Management and Property Accounting for all equipment in NTM-I </t>
  </si>
  <si>
    <t>Contract Management</t>
  </si>
  <si>
    <t>CMIZ/1</t>
  </si>
  <si>
    <t>Management of O&amp;M contract for services provided to IZ</t>
  </si>
  <si>
    <t>MONS</t>
  </si>
  <si>
    <t>MONS/1</t>
  </si>
  <si>
    <t>Provision of one person to work in NCSA HQ Mons</t>
  </si>
  <si>
    <t>14.a</t>
  </si>
  <si>
    <t>NSAR</t>
  </si>
  <si>
    <t>NSAR/1</t>
  </si>
  <si>
    <t>NS Server Admin, Network and cable Infrastructure, Desktop Support in the AR &lt;= 10 workstations</t>
  </si>
  <si>
    <t>14.b</t>
  </si>
  <si>
    <t>NSAR/2</t>
  </si>
  <si>
    <t>NS Server Admin, Network and cable Infrastructure, Desktop Support in the AR &gt; 10 &lt;= 50 workstations</t>
  </si>
  <si>
    <t>5.1, 5.2, 5.3, 5.4, 5.6, 5.8, 5.11, 5.15, 5.17, 5.18, 5.20</t>
  </si>
  <si>
    <t>15.a</t>
  </si>
  <si>
    <t>UNAR</t>
  </si>
  <si>
    <t>UNAR /1</t>
  </si>
  <si>
    <t xml:space="preserve">Unclassified Server Admin, Network and cable Infrastructure, Desktop Support in Ar Rustamiyah for &lt;=40 Workstations </t>
  </si>
  <si>
    <t>15.b</t>
  </si>
  <si>
    <t>UNAR /2</t>
  </si>
  <si>
    <t>Unclassified Server Admin, Network and cable Infrastructure, Desktop Support in Ar Rustamiyah for &gt;40 and &lt;= 100 Workstations</t>
  </si>
  <si>
    <t>15.c</t>
  </si>
  <si>
    <t>Unclassified Server Admin, Network and cable Infrastructure, Desktop Support in Ar Rustamiyah for &gt;100 and &lt;= 200 Workstations</t>
  </si>
  <si>
    <t>16.a</t>
  </si>
  <si>
    <t>MNSAAR/1</t>
  </si>
  <si>
    <t>Desktop Support for &gt;0 and &lt;= 20 standalone workstations or Laptops in the Ar Rustamiyah</t>
  </si>
  <si>
    <t>16.b</t>
  </si>
  <si>
    <t>MNSAAR/2</t>
  </si>
  <si>
    <t>Administrative Support for &gt;20 and &lt;= 50 standalone Workstations or Laptops as detailed in Statement of Work in Ar Rustamiyah</t>
  </si>
  <si>
    <t>VTC in AR</t>
  </si>
  <si>
    <t>VTCAR/1</t>
  </si>
  <si>
    <t>Provision, maintenance, operation and administration of VTC Services and equipment in the Ar Rustamiyah</t>
  </si>
  <si>
    <t>5.9, 5.1, 5.2, 5.16, 5.17</t>
  </si>
  <si>
    <t>TSAR/1</t>
  </si>
  <si>
    <t>Maintenance and operation of PBX and associated lines and handsets in Ar Rustamiyah and support of all telephone handsets</t>
  </si>
  <si>
    <t xml:space="preserve">SATCOM </t>
  </si>
  <si>
    <t>SATCAR/1</t>
  </si>
  <si>
    <t>Support to SATCOM in the Ar Rustamiyah</t>
  </si>
  <si>
    <t>DLOSAR/1</t>
  </si>
  <si>
    <t>Support to DLOS in the Ar Rustamiyah</t>
  </si>
  <si>
    <t>CMAR/1</t>
  </si>
  <si>
    <t>Management of O&amp;M contract for services provided to Ar Rustamiyah</t>
  </si>
  <si>
    <t>22.a</t>
  </si>
  <si>
    <t>NSCD</t>
  </si>
  <si>
    <t>NSCD /1</t>
  </si>
  <si>
    <t>NS Network and cable Infrastructure, Desktop Support in Camp Dublin for all workstations while there is no NS server in Camp Dublin</t>
  </si>
  <si>
    <t>22.b</t>
  </si>
  <si>
    <t>NSCD /2</t>
  </si>
  <si>
    <t>NS Server Admin, Network and cable Infrastructure, Desktop Support in Camp Dublin&lt;= 40 workstations (applicable only if an NS server is installed in CD)</t>
  </si>
  <si>
    <t>22.c</t>
  </si>
  <si>
    <t>NSCD /3</t>
  </si>
  <si>
    <t>NS Server Admin, Network and cable Infrastructure, Desktop Support in Camp Dublin &gt; 40 &lt;= 80 workstations</t>
  </si>
  <si>
    <t>23.a</t>
  </si>
  <si>
    <t>UNCD</t>
  </si>
  <si>
    <t>UNCD /1</t>
  </si>
  <si>
    <t xml:space="preserve">Unclassified Server Admin, Network and cable Infrastructure, Desktop Support in Camp Dublin for &lt;=40 Workstations </t>
  </si>
  <si>
    <t>23.b</t>
  </si>
  <si>
    <t>UNCD /2</t>
  </si>
  <si>
    <t>Unclassified Server Admin, Network and cable Infrastructure, Desktop Support in Camp Dublin for &gt;40 and &lt;= 80 Workstations</t>
  </si>
  <si>
    <t>24.a</t>
  </si>
  <si>
    <t>MNSACD/1</t>
  </si>
  <si>
    <t>Desktop Support for &lt;= 20 standalone workstations or Laptops in the Camp Dublin</t>
  </si>
  <si>
    <t>24.b</t>
  </si>
  <si>
    <t>MNSACD/2</t>
  </si>
  <si>
    <t>Administrative Support for &gt;20 and &lt;= 100 standalone Workstations or Laptops as detailed in Statement of Work in Camp Dublin</t>
  </si>
  <si>
    <t>VTC in CD</t>
  </si>
  <si>
    <t>PVTCCD/1</t>
  </si>
  <si>
    <t>Provision, maintenance, operation and administration of VTC Services and equipment in the Camp Dublin</t>
  </si>
  <si>
    <t xml:space="preserve">Note: there is no VTC in Camp Dublin and currently no plans to install one </t>
  </si>
  <si>
    <t>PTSCD/1</t>
  </si>
  <si>
    <t>Maintenance and operation of PBX and associated lines and handsets in Camp Dublin and support of all telephone handsets</t>
  </si>
  <si>
    <t>SATCCD/1</t>
  </si>
  <si>
    <t>Support to SATCOM in the Camp Dublin</t>
  </si>
  <si>
    <t xml:space="preserve">Note: there is no SATCOM in Camp Dublin and currently no plans to install one </t>
  </si>
  <si>
    <t>DLOSCD/1</t>
  </si>
  <si>
    <t>Support to DLOS in the Camp Dublin</t>
  </si>
  <si>
    <t>CMCD/1</t>
  </si>
  <si>
    <t>Management of O&amp;M contract for services provided to Camp Dublin</t>
  </si>
  <si>
    <t>PL:</t>
  </si>
  <si>
    <t>RFP:</t>
  </si>
  <si>
    <t>Offeror:</t>
  </si>
  <si>
    <t>Title:</t>
  </si>
  <si>
    <t>WBS#</t>
  </si>
  <si>
    <t>WBS #</t>
  </si>
  <si>
    <t>FILTER</t>
  </si>
  <si>
    <t>Task Description</t>
  </si>
  <si>
    <t>MNSA</t>
  </si>
  <si>
    <t>Svc Desk &amp; Mon.</t>
  </si>
  <si>
    <t>Contract Mgmt</t>
  </si>
  <si>
    <t xml:space="preserve">MONS </t>
  </si>
  <si>
    <t xml:space="preserve">NSAR </t>
  </si>
  <si>
    <t>Minor Ntwks</t>
  </si>
  <si>
    <t>Telephone Svces</t>
  </si>
  <si>
    <t xml:space="preserve">DLOS </t>
  </si>
  <si>
    <t xml:space="preserve">NSCD  </t>
  </si>
  <si>
    <t>Job Title Categories</t>
  </si>
  <si>
    <t>Name</t>
  </si>
  <si>
    <t>MT Category</t>
  </si>
  <si>
    <t>Site</t>
  </si>
  <si>
    <t>Total Hours</t>
  </si>
  <si>
    <t>Hours</t>
  </si>
  <si>
    <t>Government Site</t>
  </si>
  <si>
    <t>Project Manager, Sr Manager</t>
  </si>
  <si>
    <t>Vanleishout,Ronald W</t>
  </si>
  <si>
    <t>Sr. Project Manager</t>
  </si>
  <si>
    <t>Govt</t>
  </si>
  <si>
    <t>Network Engineer, Staff</t>
  </si>
  <si>
    <t>Butler,David</t>
  </si>
  <si>
    <t>Staff Network Engineer</t>
  </si>
  <si>
    <t>Systems Administrator, Senior</t>
  </si>
  <si>
    <t>Hawi,Jason N</t>
  </si>
  <si>
    <t>Systems Administrator</t>
  </si>
  <si>
    <t>Help Desk Specialist, Staff</t>
  </si>
  <si>
    <t>Allison,James S</t>
  </si>
  <si>
    <t>Project Manager, Deputy</t>
  </si>
  <si>
    <t>Capurro,Jorge L</t>
  </si>
  <si>
    <t>Deputy Proj Mgr</t>
  </si>
  <si>
    <t>Telecom Analyst, Staff</t>
  </si>
  <si>
    <t>Harris,Troy N</t>
  </si>
  <si>
    <t>Telecom Analyst</t>
  </si>
  <si>
    <t>Systems Specialist, Staff</t>
  </si>
  <si>
    <t>LaSala,Laura J.</t>
  </si>
  <si>
    <t>Sr Help Desk Specialist, Staff</t>
  </si>
  <si>
    <t>Boston,Randall G</t>
  </si>
  <si>
    <t>Telecomm Analyst</t>
  </si>
  <si>
    <t>Turner,Torin M</t>
  </si>
  <si>
    <t>Help Desk Specialist</t>
  </si>
  <si>
    <t>Gallardo,Bradley O</t>
  </si>
  <si>
    <t>Desktop Support Specialist</t>
  </si>
  <si>
    <t>Telecom Analyst, Senior</t>
  </si>
  <si>
    <t>Alan Darbyshire</t>
  </si>
  <si>
    <t>Subcontractor</t>
  </si>
  <si>
    <t>George Roche</t>
  </si>
  <si>
    <t>Lukasz Chmielewski</t>
  </si>
  <si>
    <t>Telecom Analyst, Assoc.</t>
  </si>
  <si>
    <t>Mohammed Haseeb</t>
  </si>
  <si>
    <t>TOTAL LABOR</t>
  </si>
  <si>
    <t>Other Direct Costs</t>
  </si>
  <si>
    <t>ODC #1</t>
  </si>
  <si>
    <t>ODC #2</t>
  </si>
  <si>
    <t>ODC #3</t>
  </si>
  <si>
    <t>ODC #4</t>
  </si>
  <si>
    <t>ODC #5</t>
  </si>
  <si>
    <t>Total ODC's</t>
  </si>
  <si>
    <t>Materials</t>
  </si>
  <si>
    <t>Material #1</t>
  </si>
  <si>
    <t>Material #2</t>
  </si>
  <si>
    <t>Material #3</t>
  </si>
  <si>
    <t>Material #4</t>
  </si>
  <si>
    <t>Material #5</t>
  </si>
  <si>
    <t>Total Materials</t>
  </si>
  <si>
    <t>Subcontractors</t>
  </si>
  <si>
    <t>N/A</t>
  </si>
  <si>
    <t>N/a</t>
  </si>
  <si>
    <t>50% Gallardo</t>
  </si>
  <si>
    <t>20% Hawi</t>
  </si>
  <si>
    <t>33% of 3 Helpdesk Positions</t>
  </si>
  <si>
    <t>30 hours VTC per week distributed across all positions, +6% of Boston for MGC Maintenance.</t>
  </si>
  <si>
    <t>15.7% Boston</t>
  </si>
  <si>
    <t>This level will never be reached.</t>
  </si>
  <si>
    <t>16% Harris</t>
  </si>
  <si>
    <t>12.5% Roche</t>
  </si>
  <si>
    <t>12.5% Roche
14% Hemberg</t>
  </si>
  <si>
    <t>14% Hemberg</t>
  </si>
  <si>
    <t>14% Roche
14% Hemberg</t>
  </si>
  <si>
    <t>14% Hemberg
33% Haseeb</t>
  </si>
  <si>
    <t>12.5% LaSala
16% Harris</t>
  </si>
  <si>
    <t>34% Capurro</t>
  </si>
  <si>
    <t>33% Capurro</t>
  </si>
  <si>
    <t>16% Harris
33% Haseeb</t>
  </si>
  <si>
    <t>12.5% LaSala
12.5% Harris</t>
  </si>
  <si>
    <t>12.5% LaSala</t>
  </si>
  <si>
    <t>15.7% Boston
34% Haseeb</t>
  </si>
  <si>
    <t>100% Vanleishout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</si>
</sst>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72" formatCode="_(&quot;$&quot;* #,##0_);_(&quot;$&quot;* \(#,##0\);_(&quot;$&quot;* &quot;-&quot;??_);_(@_)"/>
    <numFmt numFmtId="173" formatCode="_(* #,##0_);_(* \(#,##0\);_(* &quot;-&quot;??_);_(@_)"/>
  </numFmts>
  <fonts count="38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1"/>
      <color indexed="48"/>
      <name val="Arial"/>
      <family val="2"/>
    </font>
    <font>
      <b/>
      <u/>
      <sz val="11"/>
      <color indexed="4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22"/>
      <name val="Arial"/>
      <family val="2"/>
    </font>
    <font>
      <sz val="10"/>
      <color indexed="42"/>
      <name val="Arial"/>
      <family val="2"/>
    </font>
    <font>
      <sz val="10"/>
      <color indexed="22"/>
      <name val="Arial"/>
      <family val="2"/>
    </font>
    <font>
      <u val="singleAccounting"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19" fillId="0" borderId="9">
      <alignment horizontal="center"/>
    </xf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199">
    <xf numFmtId="0" fontId="0" fillId="0" borderId="0" xfId="0"/>
    <xf numFmtId="0" fontId="24" fillId="24" borderId="11" xfId="0" applyFont="1" applyFill="1" applyBorder="1" applyAlignment="1">
      <alignment vertical="top" wrapText="1"/>
    </xf>
    <xf numFmtId="0" fontId="24" fillId="24" borderId="12" xfId="0" applyFont="1" applyFill="1" applyBorder="1" applyAlignment="1">
      <alignment vertical="top" wrapText="1"/>
    </xf>
    <xf numFmtId="0" fontId="24" fillId="24" borderId="13" xfId="0" applyFont="1" applyFill="1" applyBorder="1" applyAlignment="1">
      <alignment vertical="top" wrapText="1"/>
    </xf>
    <xf numFmtId="0" fontId="24" fillId="24" borderId="14" xfId="0" applyFont="1" applyFill="1" applyBorder="1" applyAlignment="1">
      <alignment vertical="top" wrapText="1"/>
    </xf>
    <xf numFmtId="0" fontId="24" fillId="24" borderId="15" xfId="0" applyFont="1" applyFill="1" applyBorder="1" applyAlignment="1">
      <alignment vertical="top" wrapText="1"/>
    </xf>
    <xf numFmtId="0" fontId="24" fillId="24" borderId="16" xfId="0" applyFont="1" applyFill="1" applyBorder="1" applyAlignment="1">
      <alignment vertical="top" wrapText="1"/>
    </xf>
    <xf numFmtId="0" fontId="24" fillId="24" borderId="17" xfId="0" applyFont="1" applyFill="1" applyBorder="1" applyAlignment="1">
      <alignment vertical="top" wrapText="1"/>
    </xf>
    <xf numFmtId="0" fontId="24" fillId="24" borderId="18" xfId="0" applyFont="1" applyFill="1" applyBorder="1" applyAlignment="1">
      <alignment vertical="top" wrapText="1"/>
    </xf>
    <xf numFmtId="0" fontId="24" fillId="24" borderId="19" xfId="0" applyFont="1" applyFill="1" applyBorder="1" applyAlignment="1">
      <alignment vertical="top" wrapText="1"/>
    </xf>
    <xf numFmtId="0" fontId="0" fillId="0" borderId="20" xfId="0" applyBorder="1"/>
    <xf numFmtId="0" fontId="25" fillId="0" borderId="0" xfId="0" applyFont="1"/>
    <xf numFmtId="0" fontId="0" fillId="0" borderId="0" xfId="0" applyFill="1"/>
    <xf numFmtId="44" fontId="1" fillId="0" borderId="0" xfId="29" applyFill="1"/>
    <xf numFmtId="3" fontId="1" fillId="0" borderId="0" xfId="29" applyNumberFormat="1" applyFill="1" applyAlignment="1">
      <alignment horizontal="center"/>
    </xf>
    <xf numFmtId="0" fontId="0" fillId="0" borderId="9" xfId="0" applyFill="1" applyBorder="1"/>
    <xf numFmtId="44" fontId="1" fillId="0" borderId="9" xfId="29" applyFill="1" applyBorder="1"/>
    <xf numFmtId="3" fontId="1" fillId="0" borderId="9" xfId="29" applyNumberFormat="1" applyFill="1" applyBorder="1" applyAlignment="1">
      <alignment horizontal="center"/>
    </xf>
    <xf numFmtId="0" fontId="27" fillId="0" borderId="9" xfId="0" applyFont="1" applyFill="1" applyBorder="1"/>
    <xf numFmtId="0" fontId="27" fillId="0" borderId="0" xfId="0" applyFont="1" applyFill="1"/>
    <xf numFmtId="0" fontId="1" fillId="0" borderId="0" xfId="0" applyFont="1" applyFill="1" applyAlignment="1">
      <alignment horizontal="center"/>
    </xf>
    <xf numFmtId="0" fontId="28" fillId="0" borderId="0" xfId="36" applyFont="1" applyFill="1" applyAlignment="1" applyProtection="1"/>
    <xf numFmtId="0" fontId="29" fillId="0" borderId="0" xfId="36" applyFont="1" applyFill="1" applyAlignment="1" applyProtection="1"/>
    <xf numFmtId="44" fontId="1" fillId="0" borderId="0" xfId="29" applyFont="1" applyFill="1" applyAlignment="1"/>
    <xf numFmtId="3" fontId="1" fillId="0" borderId="0" xfId="29" applyNumberFormat="1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49" fontId="31" fillId="0" borderId="0" xfId="0" applyNumberFormat="1" applyFont="1" applyFill="1" applyAlignment="1">
      <alignment horizontal="center"/>
    </xf>
    <xf numFmtId="49" fontId="31" fillId="0" borderId="0" xfId="0" applyNumberFormat="1" applyFont="1" applyFill="1" applyAlignment="1">
      <alignment horizontal="left"/>
    </xf>
    <xf numFmtId="44" fontId="31" fillId="0" borderId="0" xfId="29" applyFont="1" applyFill="1" applyAlignment="1">
      <alignment horizontal="center"/>
    </xf>
    <xf numFmtId="3" fontId="31" fillId="0" borderId="0" xfId="29" applyNumberFormat="1" applyFont="1" applyFill="1" applyAlignment="1">
      <alignment horizontal="center"/>
    </xf>
    <xf numFmtId="0" fontId="16" fillId="0" borderId="21" xfId="0" applyNumberFormat="1" applyFont="1" applyFill="1" applyBorder="1" applyAlignment="1">
      <alignment horizontal="center"/>
    </xf>
    <xf numFmtId="0" fontId="16" fillId="0" borderId="22" xfId="0" applyNumberFormat="1" applyFont="1" applyFill="1" applyBorder="1" applyAlignment="1">
      <alignment horizontal="center"/>
    </xf>
    <xf numFmtId="49" fontId="32" fillId="0" borderId="0" xfId="0" applyNumberFormat="1" applyFont="1" applyFill="1" applyAlignment="1">
      <alignment horizontal="center"/>
    </xf>
    <xf numFmtId="0" fontId="33" fillId="0" borderId="23" xfId="0" applyFont="1" applyFill="1" applyBorder="1"/>
    <xf numFmtId="0" fontId="33" fillId="0" borderId="22" xfId="0" applyFont="1" applyFill="1" applyBorder="1"/>
    <xf numFmtId="44" fontId="33" fillId="0" borderId="24" xfId="29" applyFont="1" applyFill="1" applyBorder="1"/>
    <xf numFmtId="3" fontId="31" fillId="0" borderId="24" xfId="29" applyNumberFormat="1" applyFont="1" applyFill="1" applyBorder="1" applyAlignment="1">
      <alignment horizontal="center" wrapText="1"/>
    </xf>
    <xf numFmtId="0" fontId="16" fillId="0" borderId="21" xfId="0" applyNumberFormat="1" applyFont="1" applyFill="1" applyBorder="1" applyAlignment="1">
      <alignment horizontal="center" wrapText="1"/>
    </xf>
    <xf numFmtId="0" fontId="16" fillId="0" borderId="22" xfId="0" applyNumberFormat="1" applyFont="1" applyFill="1" applyBorder="1" applyAlignment="1">
      <alignment horizontal="center" wrapText="1"/>
    </xf>
    <xf numFmtId="0" fontId="34" fillId="0" borderId="0" xfId="0" applyFont="1" applyFill="1" applyAlignment="1">
      <alignment horizontal="center"/>
    </xf>
    <xf numFmtId="0" fontId="33" fillId="0" borderId="25" xfId="0" applyFont="1" applyFill="1" applyBorder="1"/>
    <xf numFmtId="0" fontId="33" fillId="0" borderId="26" xfId="0" applyFont="1" applyFill="1" applyBorder="1"/>
    <xf numFmtId="44" fontId="35" fillId="0" borderId="27" xfId="29" applyFont="1" applyFill="1" applyBorder="1"/>
    <xf numFmtId="3" fontId="31" fillId="0" borderId="27" xfId="29" applyNumberFormat="1" applyFont="1" applyFill="1" applyBorder="1" applyAlignment="1">
      <alignment horizontal="center" wrapText="1"/>
    </xf>
    <xf numFmtId="0" fontId="16" fillId="0" borderId="28" xfId="0" applyNumberFormat="1" applyFont="1" applyFill="1" applyBorder="1" applyAlignment="1">
      <alignment horizontal="center" wrapText="1"/>
    </xf>
    <xf numFmtId="0" fontId="16" fillId="0" borderId="26" xfId="0" applyNumberFormat="1" applyFont="1" applyFill="1" applyBorder="1" applyAlignment="1">
      <alignment horizontal="center" wrapText="1"/>
    </xf>
    <xf numFmtId="0" fontId="36" fillId="0" borderId="0" xfId="0" applyFont="1" applyFill="1"/>
    <xf numFmtId="0" fontId="36" fillId="0" borderId="25" xfId="0" applyFont="1" applyFill="1" applyBorder="1"/>
    <xf numFmtId="0" fontId="36" fillId="0" borderId="26" xfId="0" applyFont="1" applyFill="1" applyBorder="1" applyAlignment="1">
      <alignment horizontal="center"/>
    </xf>
    <xf numFmtId="44" fontId="36" fillId="0" borderId="27" xfId="29" applyFont="1" applyFill="1" applyBorder="1" applyAlignment="1">
      <alignment horizontal="center"/>
    </xf>
    <xf numFmtId="3" fontId="36" fillId="0" borderId="27" xfId="29" applyNumberFormat="1" applyFont="1" applyFill="1" applyBorder="1" applyAlignment="1">
      <alignment horizontal="center"/>
    </xf>
    <xf numFmtId="0" fontId="36" fillId="0" borderId="28" xfId="0" applyFont="1" applyFill="1" applyBorder="1" applyAlignment="1">
      <alignment horizontal="center"/>
    </xf>
    <xf numFmtId="0" fontId="1" fillId="0" borderId="0" xfId="0" applyFont="1" applyFill="1"/>
    <xf numFmtId="0" fontId="37" fillId="0" borderId="25" xfId="0" applyFont="1" applyFill="1" applyBorder="1"/>
    <xf numFmtId="0" fontId="37" fillId="0" borderId="26" xfId="0" applyFont="1" applyFill="1" applyBorder="1"/>
    <xf numFmtId="44" fontId="37" fillId="0" borderId="27" xfId="29" applyFont="1" applyFill="1" applyBorder="1"/>
    <xf numFmtId="3" fontId="37" fillId="0" borderId="27" xfId="29" applyNumberFormat="1" applyFont="1" applyFill="1" applyBorder="1" applyAlignment="1">
      <alignment horizontal="center"/>
    </xf>
    <xf numFmtId="0" fontId="37" fillId="0" borderId="28" xfId="0" applyFont="1" applyFill="1" applyBorder="1"/>
    <xf numFmtId="0" fontId="31" fillId="25" borderId="29" xfId="0" applyFont="1" applyFill="1" applyBorder="1"/>
    <xf numFmtId="0" fontId="31" fillId="25" borderId="30" xfId="0" applyFont="1" applyFill="1" applyBorder="1"/>
    <xf numFmtId="44" fontId="31" fillId="25" borderId="31" xfId="29" applyFont="1" applyFill="1" applyBorder="1"/>
    <xf numFmtId="3" fontId="31" fillId="25" borderId="31" xfId="29" applyNumberFormat="1" applyFont="1" applyFill="1" applyBorder="1" applyAlignment="1">
      <alignment horizontal="center"/>
    </xf>
    <xf numFmtId="0" fontId="16" fillId="25" borderId="32" xfId="0" applyFont="1" applyFill="1" applyBorder="1"/>
    <xf numFmtId="0" fontId="16" fillId="25" borderId="30" xfId="0" applyFont="1" applyFill="1" applyBorder="1"/>
    <xf numFmtId="0" fontId="0" fillId="26" borderId="25" xfId="0" applyFill="1" applyBorder="1"/>
    <xf numFmtId="0" fontId="0" fillId="26" borderId="26" xfId="0" applyFill="1" applyBorder="1"/>
    <xf numFmtId="0" fontId="0" fillId="26" borderId="26" xfId="0" applyFill="1" applyBorder="1" applyAlignment="1">
      <alignment horizontal="left"/>
    </xf>
    <xf numFmtId="44" fontId="1" fillId="26" borderId="33" xfId="29" applyFont="1" applyFill="1" applyBorder="1" applyAlignment="1">
      <alignment horizontal="center"/>
    </xf>
    <xf numFmtId="173" fontId="1" fillId="0" borderId="34" xfId="28" applyNumberFormat="1" applyFill="1" applyBorder="1" applyAlignment="1">
      <alignment horizontal="center"/>
    </xf>
    <xf numFmtId="173" fontId="1" fillId="26" borderId="35" xfId="28" applyNumberFormat="1" applyFont="1" applyFill="1" applyBorder="1" applyAlignment="1">
      <alignment horizontal="center"/>
    </xf>
    <xf numFmtId="173" fontId="1" fillId="26" borderId="33" xfId="28" applyNumberFormat="1" applyFont="1" applyFill="1" applyBorder="1" applyAlignment="1">
      <alignment horizontal="center"/>
    </xf>
    <xf numFmtId="173" fontId="1" fillId="26" borderId="25" xfId="28" applyNumberFormat="1" applyFont="1" applyFill="1" applyBorder="1" applyAlignment="1">
      <alignment horizontal="left"/>
    </xf>
    <xf numFmtId="173" fontId="1" fillId="26" borderId="26" xfId="28" applyNumberFormat="1" applyFont="1" applyFill="1" applyBorder="1" applyAlignment="1">
      <alignment horizontal="left"/>
    </xf>
    <xf numFmtId="44" fontId="1" fillId="26" borderId="26" xfId="29" applyFont="1" applyFill="1" applyBorder="1" applyAlignment="1">
      <alignment horizontal="center"/>
    </xf>
    <xf numFmtId="173" fontId="1" fillId="0" borderId="27" xfId="28" applyNumberFormat="1" applyFill="1" applyBorder="1" applyAlignment="1">
      <alignment horizontal="center"/>
    </xf>
    <xf numFmtId="173" fontId="1" fillId="26" borderId="28" xfId="28" applyNumberFormat="1" applyFont="1" applyFill="1" applyBorder="1" applyAlignment="1">
      <alignment horizontal="center"/>
    </xf>
    <xf numFmtId="173" fontId="1" fillId="26" borderId="26" xfId="28" applyNumberFormat="1" applyFont="1" applyFill="1" applyBorder="1" applyAlignment="1">
      <alignment horizontal="center"/>
    </xf>
    <xf numFmtId="173" fontId="1" fillId="26" borderId="36" xfId="28" applyNumberFormat="1" applyFont="1" applyFill="1" applyBorder="1" applyAlignment="1">
      <alignment horizontal="left"/>
    </xf>
    <xf numFmtId="173" fontId="1" fillId="26" borderId="33" xfId="28" applyNumberFormat="1" applyFont="1" applyFill="1" applyBorder="1" applyAlignment="1">
      <alignment horizontal="left"/>
    </xf>
    <xf numFmtId="0" fontId="0" fillId="26" borderId="33" xfId="0" applyFill="1" applyBorder="1" applyAlignment="1">
      <alignment horizontal="center"/>
    </xf>
    <xf numFmtId="0" fontId="0" fillId="26" borderId="26" xfId="0" applyFill="1" applyBorder="1" applyAlignment="1">
      <alignment horizontal="center"/>
    </xf>
    <xf numFmtId="173" fontId="1" fillId="26" borderId="37" xfId="28" applyNumberFormat="1" applyFont="1" applyFill="1" applyBorder="1" applyAlignment="1">
      <alignment horizontal="left"/>
    </xf>
    <xf numFmtId="0" fontId="31" fillId="0" borderId="0" xfId="0" applyFont="1" applyFill="1"/>
    <xf numFmtId="0" fontId="31" fillId="0" borderId="38" xfId="0" applyFont="1" applyFill="1" applyBorder="1"/>
    <xf numFmtId="0" fontId="31" fillId="0" borderId="39" xfId="0" applyFont="1" applyFill="1" applyBorder="1"/>
    <xf numFmtId="0" fontId="31" fillId="0" borderId="40" xfId="0" applyFont="1" applyFill="1" applyBorder="1"/>
    <xf numFmtId="44" fontId="31" fillId="0" borderId="41" xfId="29" applyFont="1" applyFill="1" applyBorder="1"/>
    <xf numFmtId="173" fontId="31" fillId="0" borderId="41" xfId="28" applyNumberFormat="1" applyFont="1" applyFill="1" applyBorder="1" applyAlignment="1">
      <alignment horizontal="center"/>
    </xf>
    <xf numFmtId="173" fontId="31" fillId="0" borderId="42" xfId="28" applyNumberFormat="1" applyFont="1" applyFill="1" applyBorder="1" applyAlignment="1">
      <alignment horizontal="center"/>
    </xf>
    <xf numFmtId="173" fontId="31" fillId="0" borderId="40" xfId="28" applyNumberFormat="1" applyFont="1" applyFill="1" applyBorder="1" applyAlignment="1">
      <alignment horizontal="center"/>
    </xf>
    <xf numFmtId="0" fontId="0" fillId="0" borderId="29" xfId="0" applyFill="1" applyBorder="1"/>
    <xf numFmtId="0" fontId="0" fillId="0" borderId="43" xfId="0" applyFill="1" applyBorder="1"/>
    <xf numFmtId="44" fontId="1" fillId="0" borderId="43" xfId="29" applyFill="1" applyBorder="1"/>
    <xf numFmtId="3" fontId="1" fillId="0" borderId="43" xfId="29" applyNumberFormat="1" applyFill="1" applyBorder="1" applyAlignment="1">
      <alignment horizontal="center"/>
    </xf>
    <xf numFmtId="0" fontId="0" fillId="0" borderId="32" xfId="0" applyFill="1" applyBorder="1"/>
    <xf numFmtId="0" fontId="0" fillId="0" borderId="30" xfId="0" applyFill="1" applyBorder="1"/>
    <xf numFmtId="0" fontId="31" fillId="25" borderId="25" xfId="0" applyFont="1" applyFill="1" applyBorder="1"/>
    <xf numFmtId="0" fontId="31" fillId="25" borderId="0" xfId="0" applyFont="1" applyFill="1" applyBorder="1"/>
    <xf numFmtId="0" fontId="31" fillId="25" borderId="26" xfId="0" applyFont="1" applyFill="1" applyBorder="1"/>
    <xf numFmtId="44" fontId="31" fillId="25" borderId="30" xfId="29" applyFont="1" applyFill="1" applyBorder="1"/>
    <xf numFmtId="0" fontId="16" fillId="25" borderId="28" xfId="0" applyFont="1" applyFill="1" applyBorder="1"/>
    <xf numFmtId="0" fontId="16" fillId="25" borderId="26" xfId="0" applyFont="1" applyFill="1" applyBorder="1"/>
    <xf numFmtId="0" fontId="0" fillId="26" borderId="35" xfId="0" applyFill="1" applyBorder="1"/>
    <xf numFmtId="0" fontId="0" fillId="26" borderId="44" xfId="0" applyFill="1" applyBorder="1"/>
    <xf numFmtId="0" fontId="0" fillId="0" borderId="33" xfId="0" applyFill="1" applyBorder="1"/>
    <xf numFmtId="44" fontId="1" fillId="0" borderId="27" xfId="29" applyFill="1" applyBorder="1"/>
    <xf numFmtId="172" fontId="1" fillId="0" borderId="27" xfId="29" applyNumberFormat="1" applyFill="1" applyBorder="1" applyAlignment="1">
      <alignment horizontal="center"/>
    </xf>
    <xf numFmtId="172" fontId="1" fillId="26" borderId="35" xfId="29" applyNumberFormat="1" applyFill="1" applyBorder="1" applyAlignment="1">
      <alignment horizontal="center"/>
    </xf>
    <xf numFmtId="172" fontId="1" fillId="26" borderId="33" xfId="29" applyNumberFormat="1" applyFill="1" applyBorder="1" applyAlignment="1">
      <alignment horizontal="center"/>
    </xf>
    <xf numFmtId="0" fontId="0" fillId="26" borderId="28" xfId="0" applyFill="1" applyBorder="1"/>
    <xf numFmtId="0" fontId="0" fillId="26" borderId="45" xfId="0" applyFill="1" applyBorder="1"/>
    <xf numFmtId="0" fontId="0" fillId="0" borderId="26" xfId="0" applyFill="1" applyBorder="1"/>
    <xf numFmtId="172" fontId="1" fillId="26" borderId="28" xfId="29" applyNumberFormat="1" applyFill="1" applyBorder="1" applyAlignment="1">
      <alignment horizontal="center"/>
    </xf>
    <xf numFmtId="172" fontId="1" fillId="26" borderId="26" xfId="29" applyNumberFormat="1" applyFill="1" applyBorder="1" applyAlignment="1">
      <alignment horizontal="center"/>
    </xf>
    <xf numFmtId="0" fontId="31" fillId="0" borderId="0" xfId="0" applyFont="1" applyFill="1" applyBorder="1"/>
    <xf numFmtId="172" fontId="1" fillId="0" borderId="41" xfId="29" applyNumberFormat="1" applyFill="1" applyBorder="1" applyAlignment="1">
      <alignment horizontal="center"/>
    </xf>
    <xf numFmtId="172" fontId="31" fillId="0" borderId="42" xfId="29" applyNumberFormat="1" applyFont="1" applyFill="1" applyBorder="1" applyAlignment="1">
      <alignment horizontal="center"/>
    </xf>
    <xf numFmtId="172" fontId="31" fillId="0" borderId="40" xfId="29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25" xfId="0" applyFill="1" applyBorder="1"/>
    <xf numFmtId="44" fontId="1" fillId="0" borderId="0" xfId="29" applyFill="1" applyBorder="1"/>
    <xf numFmtId="172" fontId="1" fillId="0" borderId="43" xfId="29" applyNumberFormat="1" applyFill="1" applyBorder="1" applyAlignment="1">
      <alignment horizontal="center"/>
    </xf>
    <xf numFmtId="172" fontId="1" fillId="0" borderId="28" xfId="29" applyNumberFormat="1" applyFill="1" applyBorder="1"/>
    <xf numFmtId="172" fontId="1" fillId="0" borderId="26" xfId="29" applyNumberFormat="1" applyFill="1" applyBorder="1"/>
    <xf numFmtId="0" fontId="31" fillId="25" borderId="43" xfId="0" applyFont="1" applyFill="1" applyBorder="1"/>
    <xf numFmtId="0" fontId="1" fillId="25" borderId="32" xfId="0" applyFont="1" applyFill="1" applyBorder="1"/>
    <xf numFmtId="0" fontId="1" fillId="25" borderId="30" xfId="0" applyFont="1" applyFill="1" applyBorder="1"/>
    <xf numFmtId="44" fontId="1" fillId="0" borderId="34" xfId="29" applyFill="1" applyBorder="1"/>
    <xf numFmtId="172" fontId="1" fillId="0" borderId="34" xfId="29" applyNumberFormat="1" applyFill="1" applyBorder="1" applyAlignment="1">
      <alignment horizontal="center"/>
    </xf>
    <xf numFmtId="3" fontId="1" fillId="0" borderId="0" xfId="29" applyNumberFormat="1" applyFill="1" applyBorder="1" applyAlignment="1">
      <alignment horizontal="center"/>
    </xf>
    <xf numFmtId="0" fontId="31" fillId="0" borderId="46" xfId="0" applyFont="1" applyFill="1" applyBorder="1"/>
    <xf numFmtId="0" fontId="31" fillId="0" borderId="47" xfId="0" applyFont="1" applyFill="1" applyBorder="1"/>
    <xf numFmtId="0" fontId="31" fillId="0" borderId="48" xfId="0" applyFont="1" applyFill="1" applyBorder="1"/>
    <xf numFmtId="44" fontId="31" fillId="0" borderId="49" xfId="29" applyFont="1" applyFill="1" applyBorder="1"/>
    <xf numFmtId="172" fontId="1" fillId="0" borderId="49" xfId="29" applyNumberFormat="1" applyFill="1" applyBorder="1" applyAlignment="1">
      <alignment horizontal="center"/>
    </xf>
    <xf numFmtId="172" fontId="31" fillId="0" borderId="50" xfId="29" applyNumberFormat="1" applyFont="1" applyFill="1" applyBorder="1" applyAlignment="1">
      <alignment horizontal="center"/>
    </xf>
    <xf numFmtId="172" fontId="31" fillId="0" borderId="48" xfId="29" applyNumberFormat="1" applyFont="1" applyFill="1" applyBorder="1" applyAlignment="1">
      <alignment horizontal="center"/>
    </xf>
    <xf numFmtId="0" fontId="24" fillId="27" borderId="51" xfId="0" applyFont="1" applyFill="1" applyBorder="1" applyAlignment="1">
      <alignment vertical="top" wrapText="1"/>
    </xf>
    <xf numFmtId="0" fontId="24" fillId="27" borderId="52" xfId="0" applyFont="1" applyFill="1" applyBorder="1" applyAlignment="1">
      <alignment vertical="top" wrapText="1"/>
    </xf>
    <xf numFmtId="0" fontId="24" fillId="27" borderId="53" xfId="0" applyFont="1" applyFill="1" applyBorder="1" applyAlignment="1">
      <alignment vertical="top" wrapText="1"/>
    </xf>
    <xf numFmtId="0" fontId="24" fillId="27" borderId="54" xfId="0" applyFont="1" applyFill="1" applyBorder="1" applyAlignment="1">
      <alignment vertical="top" wrapText="1"/>
    </xf>
    <xf numFmtId="0" fontId="24" fillId="27" borderId="14" xfId="0" applyFont="1" applyFill="1" applyBorder="1" applyAlignment="1">
      <alignment vertical="top" wrapText="1"/>
    </xf>
    <xf numFmtId="0" fontId="24" fillId="27" borderId="55" xfId="0" applyFont="1" applyFill="1" applyBorder="1" applyAlignment="1">
      <alignment vertical="top" wrapText="1"/>
    </xf>
    <xf numFmtId="0" fontId="24" fillId="28" borderId="51" xfId="0" applyFont="1" applyFill="1" applyBorder="1" applyAlignment="1">
      <alignment vertical="top" wrapText="1"/>
    </xf>
    <xf numFmtId="0" fontId="24" fillId="28" borderId="52" xfId="0" applyFont="1" applyFill="1" applyBorder="1" applyAlignment="1">
      <alignment vertical="top" wrapText="1"/>
    </xf>
    <xf numFmtId="0" fontId="24" fillId="28" borderId="53" xfId="0" applyFont="1" applyFill="1" applyBorder="1" applyAlignment="1">
      <alignment vertical="top" wrapText="1"/>
    </xf>
    <xf numFmtId="0" fontId="24" fillId="29" borderId="54" xfId="0" applyFont="1" applyFill="1" applyBorder="1" applyAlignment="1">
      <alignment vertical="top" wrapText="1"/>
    </xf>
    <xf numFmtId="0" fontId="24" fillId="29" borderId="14" xfId="0" applyFont="1" applyFill="1" applyBorder="1" applyAlignment="1">
      <alignment vertical="top" wrapText="1"/>
    </xf>
    <xf numFmtId="0" fontId="24" fillId="29" borderId="55" xfId="0" applyFont="1" applyFill="1" applyBorder="1" applyAlignment="1">
      <alignment vertical="top" wrapText="1"/>
    </xf>
    <xf numFmtId="0" fontId="24" fillId="30" borderId="54" xfId="0" applyFont="1" applyFill="1" applyBorder="1" applyAlignment="1">
      <alignment vertical="top" wrapText="1"/>
    </xf>
    <xf numFmtId="0" fontId="24" fillId="30" borderId="14" xfId="0" applyFont="1" applyFill="1" applyBorder="1" applyAlignment="1">
      <alignment vertical="top" wrapText="1"/>
    </xf>
    <xf numFmtId="0" fontId="24" fillId="30" borderId="55" xfId="0" applyFont="1" applyFill="1" applyBorder="1" applyAlignment="1">
      <alignment vertical="top" wrapText="1"/>
    </xf>
    <xf numFmtId="0" fontId="24" fillId="31" borderId="51" xfId="0" applyFont="1" applyFill="1" applyBorder="1" applyAlignment="1">
      <alignment vertical="top" wrapText="1"/>
    </xf>
    <xf numFmtId="0" fontId="24" fillId="31" borderId="52" xfId="0" applyFont="1" applyFill="1" applyBorder="1" applyAlignment="1">
      <alignment vertical="top" wrapText="1"/>
    </xf>
    <xf numFmtId="0" fontId="24" fillId="31" borderId="53" xfId="0" applyFont="1" applyFill="1" applyBorder="1" applyAlignment="1">
      <alignment vertical="top" wrapText="1"/>
    </xf>
    <xf numFmtId="0" fontId="24" fillId="32" borderId="54" xfId="0" applyFont="1" applyFill="1" applyBorder="1" applyAlignment="1">
      <alignment vertical="top" wrapText="1"/>
    </xf>
    <xf numFmtId="0" fontId="24" fillId="32" borderId="14" xfId="0" applyFont="1" applyFill="1" applyBorder="1" applyAlignment="1">
      <alignment vertical="top" wrapText="1"/>
    </xf>
    <xf numFmtId="0" fontId="24" fillId="32" borderId="55" xfId="0" applyFont="1" applyFill="1" applyBorder="1" applyAlignment="1">
      <alignment vertical="top" wrapText="1"/>
    </xf>
    <xf numFmtId="0" fontId="24" fillId="33" borderId="54" xfId="0" applyFont="1" applyFill="1" applyBorder="1" applyAlignment="1">
      <alignment vertical="top" wrapText="1"/>
    </xf>
    <xf numFmtId="0" fontId="24" fillId="33" borderId="14" xfId="0" applyFont="1" applyFill="1" applyBorder="1" applyAlignment="1">
      <alignment vertical="top" wrapText="1"/>
    </xf>
    <xf numFmtId="0" fontId="24" fillId="33" borderId="55" xfId="0" applyFont="1" applyFill="1" applyBorder="1" applyAlignment="1">
      <alignment vertical="top" wrapText="1"/>
    </xf>
    <xf numFmtId="0" fontId="24" fillId="32" borderId="51" xfId="0" applyFont="1" applyFill="1" applyBorder="1" applyAlignment="1">
      <alignment vertical="top" wrapText="1"/>
    </xf>
    <xf numFmtId="0" fontId="24" fillId="32" borderId="52" xfId="0" applyFont="1" applyFill="1" applyBorder="1" applyAlignment="1">
      <alignment vertical="top" wrapText="1"/>
    </xf>
    <xf numFmtId="0" fontId="24" fillId="32" borderId="53" xfId="0" applyFont="1" applyFill="1" applyBorder="1" applyAlignment="1">
      <alignment vertical="top" wrapText="1"/>
    </xf>
    <xf numFmtId="0" fontId="24" fillId="29" borderId="51" xfId="0" applyFont="1" applyFill="1" applyBorder="1" applyAlignment="1">
      <alignment vertical="top" wrapText="1"/>
    </xf>
    <xf numFmtId="0" fontId="24" fillId="29" borderId="52" xfId="0" applyFont="1" applyFill="1" applyBorder="1" applyAlignment="1">
      <alignment vertical="top" wrapText="1"/>
    </xf>
    <xf numFmtId="0" fontId="24" fillId="29" borderId="53" xfId="0" applyFont="1" applyFill="1" applyBorder="1" applyAlignment="1">
      <alignment vertical="top" wrapText="1"/>
    </xf>
    <xf numFmtId="0" fontId="24" fillId="34" borderId="54" xfId="0" applyFont="1" applyFill="1" applyBorder="1" applyAlignment="1">
      <alignment vertical="top" wrapText="1"/>
    </xf>
    <xf numFmtId="0" fontId="24" fillId="34" borderId="14" xfId="0" applyFont="1" applyFill="1" applyBorder="1" applyAlignment="1">
      <alignment vertical="top" wrapText="1"/>
    </xf>
    <xf numFmtId="0" fontId="24" fillId="34" borderId="55" xfId="0" applyFont="1" applyFill="1" applyBorder="1" applyAlignment="1">
      <alignment vertical="top" wrapText="1"/>
    </xf>
    <xf numFmtId="0" fontId="24" fillId="35" borderId="54" xfId="0" applyFont="1" applyFill="1" applyBorder="1" applyAlignment="1">
      <alignment vertical="top" wrapText="1"/>
    </xf>
    <xf numFmtId="0" fontId="24" fillId="35" borderId="14" xfId="0" applyFont="1" applyFill="1" applyBorder="1" applyAlignment="1">
      <alignment vertical="top" wrapText="1"/>
    </xf>
    <xf numFmtId="0" fontId="24" fillId="35" borderId="55" xfId="0" applyFont="1" applyFill="1" applyBorder="1" applyAlignment="1">
      <alignment vertical="top" wrapText="1"/>
    </xf>
    <xf numFmtId="0" fontId="24" fillId="33" borderId="51" xfId="0" applyFont="1" applyFill="1" applyBorder="1" applyAlignment="1">
      <alignment vertical="top" wrapText="1"/>
    </xf>
    <xf numFmtId="0" fontId="24" fillId="33" borderId="52" xfId="0" applyFont="1" applyFill="1" applyBorder="1" applyAlignment="1">
      <alignment vertical="top" wrapText="1"/>
    </xf>
    <xf numFmtId="0" fontId="24" fillId="33" borderId="53" xfId="0" applyFont="1" applyFill="1" applyBorder="1" applyAlignment="1">
      <alignment vertical="top" wrapText="1"/>
    </xf>
    <xf numFmtId="0" fontId="24" fillId="36" borderId="54" xfId="0" applyFont="1" applyFill="1" applyBorder="1" applyAlignment="1">
      <alignment vertical="top" wrapText="1"/>
    </xf>
    <xf numFmtId="0" fontId="24" fillId="36" borderId="14" xfId="0" applyFont="1" applyFill="1" applyBorder="1" applyAlignment="1">
      <alignment vertical="top" wrapText="1"/>
    </xf>
    <xf numFmtId="0" fontId="24" fillId="36" borderId="55" xfId="0" applyFont="1" applyFill="1" applyBorder="1" applyAlignment="1">
      <alignment vertical="top" wrapText="1"/>
    </xf>
    <xf numFmtId="0" fontId="24" fillId="36" borderId="51" xfId="0" applyFont="1" applyFill="1" applyBorder="1" applyAlignment="1">
      <alignment vertical="top" wrapText="1"/>
    </xf>
    <xf numFmtId="0" fontId="24" fillId="36" borderId="52" xfId="0" applyFont="1" applyFill="1" applyBorder="1" applyAlignment="1">
      <alignment vertical="top" wrapText="1"/>
    </xf>
    <xf numFmtId="0" fontId="24" fillId="36" borderId="53" xfId="0" applyFont="1" applyFill="1" applyBorder="1" applyAlignment="1">
      <alignment vertical="top" wrapText="1"/>
    </xf>
    <xf numFmtId="0" fontId="24" fillId="0" borderId="15" xfId="0" applyFont="1" applyFill="1" applyBorder="1" applyAlignment="1">
      <alignment vertical="top" wrapText="1"/>
    </xf>
    <xf numFmtId="0" fontId="24" fillId="0" borderId="16" xfId="0" applyFont="1" applyFill="1" applyBorder="1" applyAlignment="1">
      <alignment vertical="top" wrapText="1"/>
    </xf>
    <xf numFmtId="0" fontId="24" fillId="0" borderId="17" xfId="0" applyFont="1" applyFill="1" applyBorder="1" applyAlignment="1">
      <alignment vertical="top" wrapText="1"/>
    </xf>
    <xf numFmtId="0" fontId="24" fillId="0" borderId="18" xfId="0" applyFont="1" applyFill="1" applyBorder="1" applyAlignment="1">
      <alignment vertical="top" wrapText="1"/>
    </xf>
    <xf numFmtId="0" fontId="24" fillId="37" borderId="19" xfId="0" applyFont="1" applyFill="1" applyBorder="1" applyAlignment="1">
      <alignment vertical="top" wrapText="1"/>
    </xf>
    <xf numFmtId="0" fontId="24" fillId="37" borderId="56" xfId="0" applyFont="1" applyFill="1" applyBorder="1" applyAlignment="1">
      <alignment vertical="top" wrapText="1"/>
    </xf>
    <xf numFmtId="0" fontId="24" fillId="37" borderId="57" xfId="0" applyFont="1" applyFill="1" applyBorder="1" applyAlignment="1">
      <alignment vertical="top" wrapText="1"/>
    </xf>
    <xf numFmtId="0" fontId="24" fillId="37" borderId="54" xfId="0" applyFont="1" applyFill="1" applyBorder="1" applyAlignment="1">
      <alignment vertical="top" wrapText="1"/>
    </xf>
    <xf numFmtId="0" fontId="24" fillId="37" borderId="14" xfId="0" applyFont="1" applyFill="1" applyBorder="1" applyAlignment="1">
      <alignment vertical="top" wrapText="1"/>
    </xf>
    <xf numFmtId="0" fontId="24" fillId="37" borderId="55" xfId="0" applyFont="1" applyFill="1" applyBorder="1" applyAlignment="1">
      <alignment vertical="top" wrapText="1"/>
    </xf>
    <xf numFmtId="0" fontId="24" fillId="31" borderId="54" xfId="0" applyFont="1" applyFill="1" applyBorder="1" applyAlignment="1">
      <alignment vertical="top" wrapText="1"/>
    </xf>
    <xf numFmtId="0" fontId="24" fillId="31" borderId="14" xfId="0" applyFont="1" applyFill="1" applyBorder="1" applyAlignment="1">
      <alignment vertical="top" wrapText="1"/>
    </xf>
    <xf numFmtId="0" fontId="24" fillId="31" borderId="55" xfId="0" applyFont="1" applyFill="1" applyBorder="1" applyAlignment="1">
      <alignment vertical="top" wrapText="1"/>
    </xf>
    <xf numFmtId="0" fontId="24" fillId="38" borderId="11" xfId="0" applyFont="1" applyFill="1" applyBorder="1" applyAlignment="1">
      <alignment vertical="top" wrapText="1"/>
    </xf>
    <xf numFmtId="0" fontId="24" fillId="38" borderId="12" xfId="0" applyFont="1" applyFill="1" applyBorder="1" applyAlignment="1">
      <alignment vertical="top" wrapText="1"/>
    </xf>
    <xf numFmtId="0" fontId="24" fillId="38" borderId="13" xfId="0" applyFont="1" applyFill="1" applyBorder="1" applyAlignment="1">
      <alignment vertical="top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te" xfId="40" builtinId="10" customBuiltin="1"/>
    <cellStyle name="Output" xfId="41" builtinId="21" customBuiltin="1"/>
    <cellStyle name="PSChar" xfId="42"/>
    <cellStyle name="PSDate" xfId="43"/>
    <cellStyle name="PSDec" xfId="44"/>
    <cellStyle name="PSHeading" xfId="45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externalLink" Target="externalLinks/externalLink4.xml" />
  <Relationship Id="rId3" Type="http://schemas.openxmlformats.org/officeDocument/2006/relationships/worksheet" Target="worksheets/sheet3.xml" />
  <Relationship Id="rId7" Type="http://schemas.openxmlformats.org/officeDocument/2006/relationships/externalLink" Target="externalLinks/externalLink3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11" Type="http://schemas.openxmlformats.org/officeDocument/2006/relationships/sharedStrings" Target="sharedStrings.xml" />
  <Relationship Id="rId5" Type="http://schemas.openxmlformats.org/officeDocument/2006/relationships/externalLink" Target="externalLinks/externalLink1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mantech.com/Exchange/MGSC-BELGIUM/Inbox/Pricing%20questions.EML/NTM-I%20BOE%20%26%20Work%20Packages%20May17-10%20meeting.xls/C58EA28C-18C0-4a97-9AF2-036E93DDAFB3/Pricing%20Scenes/Pricing%20Scene%201/Cost%20Model%20Template%20(NTM-I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lgate's\PROPOSALS\56255%20-%20TETS\Pricing%2012\R&amp;M%20Meeting%20Attach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te.mantech.com/Price2/Submitted%20Proposals/56321%20-%20Landstuhl/Pricing%20Scenes/Pricing%20Scene%201/Price%20Mod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te.mantech.com/Price2/Submitted%20Proposals/56295%20-%20SPAWAR%20C4ISR/Pricing%20Scenes/Pricing%206/MADG%20-%20Prime/Price%20Model%20-%20MADG%20(Final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 Staff 05_06_10"/>
      <sheetName val="DL_05_03_10"/>
      <sheetName val="InputSheet"/>
      <sheetName val="Esc Code"/>
      <sheetName val="Indirect Lookup"/>
      <sheetName val="T&amp;M1"/>
      <sheetName val="T&amp;M1 (Bosnia)"/>
      <sheetName val="T&amp;M1 (Bosnia) (2)"/>
      <sheetName val="CPFF"/>
      <sheetName val="WBS1"/>
      <sheetName val="WBS Task Descriptions"/>
      <sheetName val="SOW Work Pkgs"/>
      <sheetName val="NTM-I BOE (PhaseI)"/>
      <sheetName val="NTM-I BOE (PhaseII)"/>
      <sheetName val="NTM-I BOE"/>
      <sheetName val="GSA - Price Analysis"/>
      <sheetName val="GSA - Submittal"/>
      <sheetName val="Sub Rates"/>
      <sheetName val="Price Analysis &quot;Sub-1&quot;"/>
      <sheetName val="Indirects"/>
    </sheetNames>
    <sheetDataSet>
      <sheetData sheetId="0"/>
      <sheetData sheetId="1"/>
      <sheetData sheetId="2">
        <row r="1">
          <cell r="D1" t="str">
            <v>JLA10030/LR-RBG-6000447673</v>
          </cell>
        </row>
        <row r="2">
          <cell r="D2" t="str">
            <v>NATO ITM-I</v>
          </cell>
        </row>
        <row r="3">
          <cell r="D3" t="str">
            <v>ManTech Telecommunications and Information Systems Corporation</v>
          </cell>
        </row>
        <row r="4">
          <cell r="D4" t="str">
            <v>P-13526</v>
          </cell>
        </row>
        <row r="149">
          <cell r="C149" t="str">
            <v>Alan Darbyshire</v>
          </cell>
        </row>
        <row r="150">
          <cell r="C150" t="str">
            <v>George Roche</v>
          </cell>
        </row>
        <row r="151">
          <cell r="C151" t="str">
            <v>Chmielewski</v>
          </cell>
        </row>
        <row r="152">
          <cell r="C152" t="str">
            <v>Mohammed Haseeb</v>
          </cell>
        </row>
        <row r="153">
          <cell r="C153" t="str">
            <v>Sub 5</v>
          </cell>
        </row>
        <row r="173">
          <cell r="B173">
            <v>1</v>
          </cell>
          <cell r="C173" t="str">
            <v>Project Manager, Sr Manager</v>
          </cell>
          <cell r="F173" t="str">
            <v>Vanleishout,Ronald W</v>
          </cell>
          <cell r="G173">
            <v>60.91</v>
          </cell>
        </row>
        <row r="174">
          <cell r="B174">
            <v>2</v>
          </cell>
          <cell r="C174" t="str">
            <v>Network Engineer, Staff</v>
          </cell>
          <cell r="F174" t="str">
            <v>Butler,David</v>
          </cell>
          <cell r="G174">
            <v>32.049999999999997</v>
          </cell>
        </row>
        <row r="175">
          <cell r="B175">
            <v>3</v>
          </cell>
          <cell r="C175" t="str">
            <v>Systems Administrator, Senior</v>
          </cell>
          <cell r="F175" t="str">
            <v>Hawi,Jason N</v>
          </cell>
          <cell r="G175">
            <v>32.81</v>
          </cell>
        </row>
        <row r="176">
          <cell r="B176">
            <v>4</v>
          </cell>
          <cell r="C176" t="str">
            <v>Help Desk Specialist, Staff</v>
          </cell>
          <cell r="F176" t="str">
            <v>Allison,James S</v>
          </cell>
          <cell r="G176">
            <v>28.31</v>
          </cell>
        </row>
        <row r="177">
          <cell r="B177">
            <v>5</v>
          </cell>
          <cell r="C177" t="str">
            <v>Project Manager, Deputy</v>
          </cell>
          <cell r="F177" t="str">
            <v>Capurro,Jorge L</v>
          </cell>
          <cell r="G177">
            <v>35.21</v>
          </cell>
        </row>
        <row r="178">
          <cell r="B178">
            <v>6</v>
          </cell>
          <cell r="C178" t="str">
            <v>Telecom Analyst, Staff</v>
          </cell>
          <cell r="F178" t="str">
            <v>Harris,Troy N</v>
          </cell>
          <cell r="G178">
            <v>31.6</v>
          </cell>
        </row>
        <row r="179">
          <cell r="B179">
            <v>7</v>
          </cell>
          <cell r="C179" t="str">
            <v>Systems Specialist, Staff</v>
          </cell>
          <cell r="F179" t="str">
            <v>LaSala,Laura J.</v>
          </cell>
          <cell r="G179">
            <v>28.26</v>
          </cell>
        </row>
        <row r="180">
          <cell r="B180">
            <v>8</v>
          </cell>
          <cell r="C180" t="str">
            <v>Telecom Analyst, Staff</v>
          </cell>
          <cell r="F180" t="str">
            <v>Boston,Randall G</v>
          </cell>
          <cell r="G180">
            <v>30.65</v>
          </cell>
        </row>
        <row r="181">
          <cell r="B181">
            <v>9</v>
          </cell>
          <cell r="C181" t="str">
            <v>Systems Specialist, Staff</v>
          </cell>
          <cell r="F181" t="str">
            <v>Turner,Torin M</v>
          </cell>
          <cell r="G181">
            <v>24.88</v>
          </cell>
        </row>
        <row r="182">
          <cell r="B182">
            <v>10</v>
          </cell>
          <cell r="C182" t="str">
            <v>Systems Specialist, Staff</v>
          </cell>
          <cell r="F182" t="str">
            <v>Gallardo,Bradley O</v>
          </cell>
          <cell r="G182">
            <v>28.26</v>
          </cell>
        </row>
        <row r="183">
          <cell r="B183">
            <v>11</v>
          </cell>
          <cell r="C183" t="str">
            <v>Telecom Analyst, Senior</v>
          </cell>
          <cell r="F183" t="str">
            <v>Alan Darbyshire</v>
          </cell>
          <cell r="G183">
            <v>0</v>
          </cell>
        </row>
        <row r="184">
          <cell r="B184">
            <v>12</v>
          </cell>
          <cell r="C184" t="str">
            <v>Systems Administrator</v>
          </cell>
          <cell r="F184" t="str">
            <v>George Roche</v>
          </cell>
          <cell r="G184">
            <v>0</v>
          </cell>
        </row>
        <row r="185">
          <cell r="B185">
            <v>13</v>
          </cell>
          <cell r="C185" t="str">
            <v>Help Desk Specialist, Cons</v>
          </cell>
          <cell r="F185" t="str">
            <v>Chmielewski</v>
          </cell>
          <cell r="G185">
            <v>0</v>
          </cell>
        </row>
        <row r="186">
          <cell r="B186">
            <v>14</v>
          </cell>
          <cell r="C186" t="str">
            <v>Telecom Analyst, Assoc.</v>
          </cell>
          <cell r="F186" t="str">
            <v>Mohammed Haseeb</v>
          </cell>
          <cell r="G186">
            <v>0</v>
          </cell>
        </row>
        <row r="187">
          <cell r="B187">
            <v>15</v>
          </cell>
          <cell r="C187" t="str">
            <v>Category 15</v>
          </cell>
          <cell r="F187">
            <v>0</v>
          </cell>
          <cell r="G187">
            <v>0</v>
          </cell>
        </row>
        <row r="188">
          <cell r="B188">
            <v>16</v>
          </cell>
          <cell r="C188" t="str">
            <v>Category 16</v>
          </cell>
          <cell r="F188">
            <v>0</v>
          </cell>
          <cell r="G188">
            <v>0</v>
          </cell>
        </row>
        <row r="189">
          <cell r="B189">
            <v>17</v>
          </cell>
          <cell r="C189" t="str">
            <v>Category 17</v>
          </cell>
          <cell r="F189">
            <v>0</v>
          </cell>
          <cell r="G189">
            <v>0</v>
          </cell>
        </row>
        <row r="190">
          <cell r="B190">
            <v>18</v>
          </cell>
          <cell r="C190" t="str">
            <v>Category 18</v>
          </cell>
          <cell r="F190">
            <v>0</v>
          </cell>
          <cell r="G190">
            <v>0</v>
          </cell>
        </row>
        <row r="191">
          <cell r="B191">
            <v>19</v>
          </cell>
          <cell r="C191" t="str">
            <v>Category 19</v>
          </cell>
          <cell r="F191">
            <v>0</v>
          </cell>
          <cell r="G191">
            <v>0</v>
          </cell>
        </row>
        <row r="192">
          <cell r="B192">
            <v>20</v>
          </cell>
          <cell r="C192" t="str">
            <v>Category 20</v>
          </cell>
          <cell r="F192">
            <v>0</v>
          </cell>
          <cell r="G192">
            <v>0</v>
          </cell>
        </row>
        <row r="193">
          <cell r="B193">
            <v>21</v>
          </cell>
          <cell r="C193" t="str">
            <v>Category 21</v>
          </cell>
          <cell r="F193">
            <v>0</v>
          </cell>
          <cell r="G193">
            <v>0</v>
          </cell>
        </row>
        <row r="194">
          <cell r="B194">
            <v>22</v>
          </cell>
          <cell r="C194" t="str">
            <v>Category 22</v>
          </cell>
          <cell r="F194">
            <v>0</v>
          </cell>
          <cell r="G194">
            <v>0</v>
          </cell>
        </row>
        <row r="195">
          <cell r="B195">
            <v>23</v>
          </cell>
          <cell r="C195" t="str">
            <v>Category 23</v>
          </cell>
          <cell r="F195">
            <v>0</v>
          </cell>
          <cell r="G195">
            <v>0</v>
          </cell>
        </row>
        <row r="196">
          <cell r="B196">
            <v>24</v>
          </cell>
          <cell r="C196" t="str">
            <v>Category 24</v>
          </cell>
          <cell r="F196">
            <v>0</v>
          </cell>
          <cell r="G196">
            <v>0</v>
          </cell>
        </row>
        <row r="197">
          <cell r="B197">
            <v>25</v>
          </cell>
          <cell r="C197" t="str">
            <v>Category 25</v>
          </cell>
          <cell r="F197">
            <v>0</v>
          </cell>
          <cell r="G197">
            <v>0</v>
          </cell>
        </row>
        <row r="198">
          <cell r="B198">
            <v>26</v>
          </cell>
          <cell r="C198" t="str">
            <v>Category 26</v>
          </cell>
          <cell r="F198">
            <v>0</v>
          </cell>
          <cell r="G198">
            <v>0</v>
          </cell>
        </row>
        <row r="199">
          <cell r="B199">
            <v>27</v>
          </cell>
          <cell r="C199" t="str">
            <v>Category 27</v>
          </cell>
          <cell r="F199">
            <v>0</v>
          </cell>
          <cell r="G199">
            <v>0</v>
          </cell>
        </row>
        <row r="200">
          <cell r="B200">
            <v>28</v>
          </cell>
          <cell r="C200" t="str">
            <v>Category 28</v>
          </cell>
          <cell r="F200">
            <v>0</v>
          </cell>
          <cell r="G200">
            <v>0</v>
          </cell>
        </row>
        <row r="201">
          <cell r="B201">
            <v>29</v>
          </cell>
          <cell r="C201" t="str">
            <v>Category 29</v>
          </cell>
          <cell r="F201">
            <v>0</v>
          </cell>
          <cell r="G201">
            <v>0</v>
          </cell>
        </row>
        <row r="202">
          <cell r="B202">
            <v>30</v>
          </cell>
          <cell r="C202" t="str">
            <v>Category 30</v>
          </cell>
          <cell r="F202">
            <v>0</v>
          </cell>
          <cell r="G202">
            <v>0</v>
          </cell>
        </row>
        <row r="203">
          <cell r="B203">
            <v>31</v>
          </cell>
          <cell r="C203" t="str">
            <v>Category 31</v>
          </cell>
          <cell r="F203">
            <v>0</v>
          </cell>
          <cell r="G203">
            <v>0</v>
          </cell>
        </row>
        <row r="204">
          <cell r="B204">
            <v>32</v>
          </cell>
          <cell r="C204" t="str">
            <v>Category 32</v>
          </cell>
          <cell r="F204">
            <v>0</v>
          </cell>
          <cell r="G204">
            <v>0</v>
          </cell>
        </row>
        <row r="205">
          <cell r="B205">
            <v>33</v>
          </cell>
          <cell r="C205" t="str">
            <v>Category 33</v>
          </cell>
          <cell r="F205">
            <v>0</v>
          </cell>
          <cell r="G205">
            <v>0</v>
          </cell>
        </row>
        <row r="206">
          <cell r="B206">
            <v>34</v>
          </cell>
          <cell r="C206" t="str">
            <v>Category 34</v>
          </cell>
          <cell r="F206">
            <v>0</v>
          </cell>
          <cell r="G206">
            <v>0</v>
          </cell>
        </row>
        <row r="207">
          <cell r="B207">
            <v>35</v>
          </cell>
          <cell r="C207" t="str">
            <v>Category 35</v>
          </cell>
          <cell r="F207">
            <v>0</v>
          </cell>
          <cell r="G207">
            <v>0</v>
          </cell>
        </row>
        <row r="208">
          <cell r="B208">
            <v>36</v>
          </cell>
          <cell r="C208" t="str">
            <v>Category 36</v>
          </cell>
          <cell r="F208">
            <v>0</v>
          </cell>
          <cell r="G208">
            <v>0</v>
          </cell>
        </row>
        <row r="209">
          <cell r="B209">
            <v>37</v>
          </cell>
          <cell r="C209" t="str">
            <v>Category 37</v>
          </cell>
          <cell r="F209">
            <v>0</v>
          </cell>
          <cell r="G209">
            <v>0</v>
          </cell>
        </row>
        <row r="210">
          <cell r="B210">
            <v>38</v>
          </cell>
          <cell r="C210" t="str">
            <v>Category 38</v>
          </cell>
          <cell r="F210">
            <v>0</v>
          </cell>
          <cell r="G210">
            <v>0</v>
          </cell>
        </row>
        <row r="211">
          <cell r="B211">
            <v>39</v>
          </cell>
          <cell r="C211" t="str">
            <v>Category 39</v>
          </cell>
          <cell r="F211">
            <v>0</v>
          </cell>
          <cell r="G211">
            <v>0</v>
          </cell>
        </row>
        <row r="212">
          <cell r="B212">
            <v>40</v>
          </cell>
          <cell r="C212" t="str">
            <v>Category 40</v>
          </cell>
          <cell r="F212">
            <v>0</v>
          </cell>
          <cell r="G212">
            <v>0</v>
          </cell>
        </row>
        <row r="213">
          <cell r="B213">
            <v>41</v>
          </cell>
          <cell r="C213" t="str">
            <v>Category 41</v>
          </cell>
          <cell r="F213">
            <v>0</v>
          </cell>
          <cell r="G213">
            <v>0</v>
          </cell>
        </row>
        <row r="214">
          <cell r="B214">
            <v>42</v>
          </cell>
          <cell r="C214" t="str">
            <v>Category 42</v>
          </cell>
          <cell r="F214">
            <v>0</v>
          </cell>
          <cell r="G214">
            <v>0</v>
          </cell>
        </row>
        <row r="215">
          <cell r="B215">
            <v>43</v>
          </cell>
          <cell r="C215" t="str">
            <v>Category 43</v>
          </cell>
          <cell r="F215">
            <v>0</v>
          </cell>
          <cell r="G215">
            <v>0</v>
          </cell>
        </row>
        <row r="216">
          <cell r="B216">
            <v>44</v>
          </cell>
          <cell r="C216" t="str">
            <v>Category 44</v>
          </cell>
          <cell r="F216">
            <v>0</v>
          </cell>
          <cell r="G216">
            <v>0</v>
          </cell>
        </row>
        <row r="217">
          <cell r="B217">
            <v>45</v>
          </cell>
          <cell r="C217" t="str">
            <v>Category 45</v>
          </cell>
          <cell r="F217">
            <v>0</v>
          </cell>
          <cell r="G217">
            <v>0</v>
          </cell>
        </row>
        <row r="218">
          <cell r="B218">
            <v>46</v>
          </cell>
          <cell r="C218" t="str">
            <v>Category 46</v>
          </cell>
          <cell r="F218">
            <v>0</v>
          </cell>
          <cell r="G218">
            <v>0</v>
          </cell>
        </row>
        <row r="219">
          <cell r="B219">
            <v>47</v>
          </cell>
          <cell r="C219" t="str">
            <v>Category 47</v>
          </cell>
          <cell r="F219">
            <v>0</v>
          </cell>
          <cell r="G219">
            <v>0</v>
          </cell>
        </row>
        <row r="220">
          <cell r="B220">
            <v>48</v>
          </cell>
          <cell r="C220" t="str">
            <v>Category 48</v>
          </cell>
          <cell r="F220">
            <v>0</v>
          </cell>
          <cell r="G220">
            <v>0</v>
          </cell>
        </row>
        <row r="221">
          <cell r="B221">
            <v>49</v>
          </cell>
          <cell r="C221" t="str">
            <v>Category 49</v>
          </cell>
          <cell r="F221">
            <v>0</v>
          </cell>
          <cell r="G221">
            <v>0</v>
          </cell>
        </row>
        <row r="222">
          <cell r="B222">
            <v>50</v>
          </cell>
          <cell r="C222" t="str">
            <v>Category 50</v>
          </cell>
          <cell r="F222">
            <v>0</v>
          </cell>
          <cell r="G22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A10">
            <v>1</v>
          </cell>
          <cell r="B10" t="str">
            <v>1.a</v>
          </cell>
          <cell r="C10" t="str">
            <v>NSIZ /1</v>
          </cell>
        </row>
        <row r="11">
          <cell r="A11">
            <v>2</v>
          </cell>
          <cell r="B11" t="str">
            <v>1.b</v>
          </cell>
          <cell r="C11" t="str">
            <v>NSIZ /2</v>
          </cell>
        </row>
        <row r="12">
          <cell r="A12">
            <v>3</v>
          </cell>
          <cell r="B12" t="str">
            <v>2.a</v>
          </cell>
          <cell r="C12" t="str">
            <v>UNIZ /1</v>
          </cell>
        </row>
        <row r="13">
          <cell r="A13">
            <v>4</v>
          </cell>
          <cell r="B13" t="str">
            <v>2.b</v>
          </cell>
          <cell r="C13" t="str">
            <v>UNIZ /2</v>
          </cell>
        </row>
        <row r="14">
          <cell r="A14">
            <v>5</v>
          </cell>
          <cell r="B14" t="str">
            <v>2.c</v>
          </cell>
          <cell r="C14" t="str">
            <v>UNIZ /3</v>
          </cell>
        </row>
        <row r="15">
          <cell r="A15">
            <v>6</v>
          </cell>
          <cell r="B15" t="str">
            <v>3.a</v>
          </cell>
          <cell r="C15" t="str">
            <v>MNSA/1</v>
          </cell>
        </row>
        <row r="16">
          <cell r="A16">
            <v>7</v>
          </cell>
          <cell r="B16" t="str">
            <v>3.b</v>
          </cell>
          <cell r="C16" t="str">
            <v>MNSA/2</v>
          </cell>
        </row>
        <row r="17">
          <cell r="A17">
            <v>8</v>
          </cell>
          <cell r="B17" t="str">
            <v>3.c</v>
          </cell>
          <cell r="C17" t="str">
            <v>MNSA/3</v>
          </cell>
        </row>
        <row r="18">
          <cell r="A18">
            <v>9</v>
          </cell>
          <cell r="B18">
            <v>4</v>
          </cell>
          <cell r="C18" t="str">
            <v>VTCIZ/1</v>
          </cell>
        </row>
        <row r="19">
          <cell r="A19">
            <v>10</v>
          </cell>
          <cell r="B19" t="str">
            <v>5.a</v>
          </cell>
          <cell r="C19" t="str">
            <v>SDNM/1</v>
          </cell>
        </row>
        <row r="20">
          <cell r="A20">
            <v>11</v>
          </cell>
          <cell r="B20" t="str">
            <v>5.b</v>
          </cell>
          <cell r="C20" t="str">
            <v>SDNM/2</v>
          </cell>
        </row>
        <row r="21">
          <cell r="A21">
            <v>12</v>
          </cell>
          <cell r="B21" t="str">
            <v>5.c</v>
          </cell>
          <cell r="C21" t="str">
            <v>SDNM/3</v>
          </cell>
        </row>
        <row r="22">
          <cell r="A22">
            <v>13</v>
          </cell>
          <cell r="B22">
            <v>6</v>
          </cell>
          <cell r="C22" t="str">
            <v>CRYP/1</v>
          </cell>
        </row>
        <row r="23">
          <cell r="A23">
            <v>14</v>
          </cell>
          <cell r="B23">
            <v>7</v>
          </cell>
          <cell r="C23" t="str">
            <v>TSIZ/1</v>
          </cell>
        </row>
        <row r="24">
          <cell r="A24">
            <v>15</v>
          </cell>
          <cell r="B24">
            <v>8</v>
          </cell>
          <cell r="C24" t="str">
            <v>SATCIZ/1</v>
          </cell>
        </row>
        <row r="25">
          <cell r="A25">
            <v>16</v>
          </cell>
          <cell r="B25">
            <v>9</v>
          </cell>
          <cell r="C25" t="str">
            <v>DLOSIZ/1</v>
          </cell>
        </row>
        <row r="26">
          <cell r="A26">
            <v>17</v>
          </cell>
          <cell r="B26" t="str">
            <v>10a</v>
          </cell>
          <cell r="C26" t="str">
            <v>TLK/1</v>
          </cell>
        </row>
        <row r="27">
          <cell r="A27">
            <v>18</v>
          </cell>
          <cell r="B27" t="str">
            <v>10b</v>
          </cell>
          <cell r="C27" t="str">
            <v>TLK/2</v>
          </cell>
        </row>
        <row r="28">
          <cell r="A28">
            <v>19</v>
          </cell>
          <cell r="B28">
            <v>11</v>
          </cell>
          <cell r="C28" t="str">
            <v>SMPA/1</v>
          </cell>
        </row>
        <row r="29">
          <cell r="A29">
            <v>20</v>
          </cell>
          <cell r="B29">
            <v>12</v>
          </cell>
          <cell r="C29" t="str">
            <v>CMIZ/1</v>
          </cell>
        </row>
        <row r="30">
          <cell r="A30">
            <v>21</v>
          </cell>
          <cell r="B30">
            <v>13</v>
          </cell>
          <cell r="C30" t="str">
            <v>MONS/1</v>
          </cell>
        </row>
        <row r="31">
          <cell r="A31">
            <v>22</v>
          </cell>
          <cell r="B31" t="str">
            <v>14.a</v>
          </cell>
          <cell r="C31" t="str">
            <v>NSAR/1</v>
          </cell>
        </row>
        <row r="32">
          <cell r="A32">
            <v>23</v>
          </cell>
          <cell r="B32" t="str">
            <v>14.b</v>
          </cell>
          <cell r="C32" t="str">
            <v>NSAR/2</v>
          </cell>
        </row>
        <row r="33">
          <cell r="A33">
            <v>24</v>
          </cell>
          <cell r="B33" t="str">
            <v>15.a</v>
          </cell>
          <cell r="C33" t="str">
            <v>UNAR /1</v>
          </cell>
        </row>
        <row r="34">
          <cell r="A34">
            <v>25</v>
          </cell>
          <cell r="B34" t="str">
            <v>15.b</v>
          </cell>
          <cell r="C34" t="str">
            <v>UNAR /2</v>
          </cell>
        </row>
        <row r="35">
          <cell r="A35">
            <v>26</v>
          </cell>
          <cell r="B35" t="str">
            <v>15.c</v>
          </cell>
          <cell r="C35" t="str">
            <v>UNAR /2</v>
          </cell>
        </row>
        <row r="36">
          <cell r="A36">
            <v>27</v>
          </cell>
          <cell r="B36" t="str">
            <v>16.a</v>
          </cell>
          <cell r="C36" t="str">
            <v>MNSAAR/1</v>
          </cell>
        </row>
        <row r="37">
          <cell r="A37">
            <v>28</v>
          </cell>
          <cell r="B37" t="str">
            <v>16.b</v>
          </cell>
          <cell r="C37" t="str">
            <v>MNSAAR/2</v>
          </cell>
        </row>
        <row r="38">
          <cell r="A38">
            <v>29</v>
          </cell>
          <cell r="B38">
            <v>17</v>
          </cell>
          <cell r="C38" t="str">
            <v>VTCAR/1</v>
          </cell>
        </row>
        <row r="39">
          <cell r="A39">
            <v>30</v>
          </cell>
          <cell r="B39">
            <v>18</v>
          </cell>
          <cell r="C39" t="str">
            <v>TSAR/1</v>
          </cell>
        </row>
        <row r="40">
          <cell r="A40">
            <v>31</v>
          </cell>
          <cell r="B40">
            <v>19</v>
          </cell>
          <cell r="C40" t="str">
            <v>SATCAR/1</v>
          </cell>
        </row>
        <row r="41">
          <cell r="A41">
            <v>32</v>
          </cell>
          <cell r="B41">
            <v>20</v>
          </cell>
          <cell r="C41" t="str">
            <v>DLOSAR/1</v>
          </cell>
        </row>
        <row r="42">
          <cell r="A42">
            <v>33</v>
          </cell>
          <cell r="B42">
            <v>21</v>
          </cell>
          <cell r="C42" t="str">
            <v>CMAR/1</v>
          </cell>
        </row>
        <row r="43">
          <cell r="A43">
            <v>34</v>
          </cell>
          <cell r="B43" t="str">
            <v>22a</v>
          </cell>
          <cell r="C43" t="str">
            <v>NSCD /1</v>
          </cell>
        </row>
        <row r="44">
          <cell r="A44">
            <v>35</v>
          </cell>
          <cell r="B44" t="str">
            <v>22b</v>
          </cell>
          <cell r="C44" t="str">
            <v>NSCD /2</v>
          </cell>
        </row>
        <row r="45">
          <cell r="A45">
            <v>36</v>
          </cell>
          <cell r="B45" t="str">
            <v>22c</v>
          </cell>
          <cell r="C45" t="str">
            <v>NSCD /3</v>
          </cell>
        </row>
        <row r="46">
          <cell r="A46">
            <v>37</v>
          </cell>
          <cell r="B46" t="str">
            <v>23a</v>
          </cell>
          <cell r="C46" t="str">
            <v>UNCD /1</v>
          </cell>
        </row>
        <row r="47">
          <cell r="A47">
            <v>38</v>
          </cell>
          <cell r="B47" t="str">
            <v>23b</v>
          </cell>
          <cell r="C47" t="str">
            <v>UNCD /2</v>
          </cell>
        </row>
        <row r="48">
          <cell r="A48">
            <v>39</v>
          </cell>
          <cell r="B48" t="str">
            <v>24a</v>
          </cell>
          <cell r="C48" t="str">
            <v>MNSACD/1</v>
          </cell>
        </row>
        <row r="49">
          <cell r="A49">
            <v>40</v>
          </cell>
          <cell r="B49" t="str">
            <v>24b</v>
          </cell>
          <cell r="C49" t="str">
            <v>MNSACD/2</v>
          </cell>
        </row>
        <row r="50">
          <cell r="A50">
            <v>41</v>
          </cell>
          <cell r="B50">
            <v>25</v>
          </cell>
          <cell r="C50" t="str">
            <v>PVTCCD/1</v>
          </cell>
        </row>
        <row r="51">
          <cell r="A51">
            <v>42</v>
          </cell>
          <cell r="B51">
            <v>26</v>
          </cell>
          <cell r="C51" t="str">
            <v>PTSCD/1</v>
          </cell>
        </row>
        <row r="52">
          <cell r="A52">
            <v>43</v>
          </cell>
          <cell r="B52">
            <v>27</v>
          </cell>
          <cell r="C52" t="str">
            <v>SATCCD/1</v>
          </cell>
        </row>
        <row r="53">
          <cell r="A53">
            <v>44</v>
          </cell>
          <cell r="B53">
            <v>28</v>
          </cell>
          <cell r="C53" t="str">
            <v>DLOSCD/1</v>
          </cell>
        </row>
        <row r="54">
          <cell r="A54">
            <v>45</v>
          </cell>
          <cell r="B54">
            <v>29</v>
          </cell>
          <cell r="C54" t="str">
            <v>CMCD/1</v>
          </cell>
        </row>
        <row r="55">
          <cell r="A55">
            <v>46</v>
          </cell>
          <cell r="B55" t="str">
            <v>0146</v>
          </cell>
          <cell r="C55" t="str">
            <v>WBS Description #46</v>
          </cell>
        </row>
        <row r="56">
          <cell r="A56">
            <v>47</v>
          </cell>
          <cell r="B56" t="str">
            <v>0147</v>
          </cell>
          <cell r="C56" t="str">
            <v>WBS Description #47</v>
          </cell>
        </row>
        <row r="57">
          <cell r="A57">
            <v>48</v>
          </cell>
          <cell r="B57" t="str">
            <v>0148</v>
          </cell>
          <cell r="C57" t="str">
            <v>WBS Description #48</v>
          </cell>
        </row>
        <row r="58">
          <cell r="A58">
            <v>49</v>
          </cell>
          <cell r="B58" t="str">
            <v>0149</v>
          </cell>
          <cell r="C58" t="str">
            <v>WBS Description #49</v>
          </cell>
        </row>
        <row r="59">
          <cell r="A59">
            <v>50</v>
          </cell>
          <cell r="B59" t="str">
            <v>0150</v>
          </cell>
          <cell r="C59" t="str">
            <v>WBS Description #50</v>
          </cell>
        </row>
        <row r="60">
          <cell r="A60">
            <v>51</v>
          </cell>
          <cell r="B60" t="str">
            <v>0151</v>
          </cell>
          <cell r="C60" t="str">
            <v>WBS Description #51</v>
          </cell>
        </row>
        <row r="61">
          <cell r="A61">
            <v>52</v>
          </cell>
          <cell r="B61" t="str">
            <v>0152</v>
          </cell>
          <cell r="C61" t="str">
            <v>WBS Description #52</v>
          </cell>
        </row>
        <row r="62">
          <cell r="A62">
            <v>53</v>
          </cell>
          <cell r="B62" t="str">
            <v>0153</v>
          </cell>
          <cell r="C62" t="str">
            <v>WBS Description #53</v>
          </cell>
        </row>
        <row r="63">
          <cell r="A63">
            <v>54</v>
          </cell>
          <cell r="B63" t="str">
            <v>0154</v>
          </cell>
          <cell r="C63" t="str">
            <v>WBS Description #54</v>
          </cell>
        </row>
        <row r="64">
          <cell r="A64">
            <v>55</v>
          </cell>
          <cell r="B64" t="str">
            <v>0155</v>
          </cell>
          <cell r="C64" t="str">
            <v>WBS Description #55</v>
          </cell>
        </row>
        <row r="65">
          <cell r="A65">
            <v>56</v>
          </cell>
          <cell r="B65" t="str">
            <v>0156</v>
          </cell>
          <cell r="C65" t="str">
            <v>WBS Description #56</v>
          </cell>
        </row>
        <row r="66">
          <cell r="A66">
            <v>57</v>
          </cell>
          <cell r="B66" t="str">
            <v>0157</v>
          </cell>
          <cell r="C66" t="str">
            <v>WBS Description #57</v>
          </cell>
        </row>
        <row r="67">
          <cell r="A67">
            <v>58</v>
          </cell>
          <cell r="B67" t="str">
            <v>0158</v>
          </cell>
          <cell r="C67" t="str">
            <v>WBS Description #58</v>
          </cell>
        </row>
        <row r="68">
          <cell r="A68">
            <v>59</v>
          </cell>
          <cell r="B68" t="str">
            <v>0159</v>
          </cell>
          <cell r="C68" t="str">
            <v>WBS Description #59</v>
          </cell>
        </row>
        <row r="69">
          <cell r="A69">
            <v>60</v>
          </cell>
          <cell r="B69" t="str">
            <v>0160</v>
          </cell>
          <cell r="C69" t="str">
            <v>WBS Description #60</v>
          </cell>
        </row>
        <row r="70">
          <cell r="A70">
            <v>61</v>
          </cell>
          <cell r="B70" t="str">
            <v>0161</v>
          </cell>
          <cell r="C70" t="str">
            <v>WBS Description #61</v>
          </cell>
        </row>
        <row r="71">
          <cell r="A71">
            <v>62</v>
          </cell>
          <cell r="B71" t="str">
            <v>0162</v>
          </cell>
          <cell r="C71" t="str">
            <v>WBS Description #62</v>
          </cell>
        </row>
        <row r="72">
          <cell r="A72">
            <v>63</v>
          </cell>
          <cell r="B72" t="str">
            <v>0163</v>
          </cell>
          <cell r="C72" t="str">
            <v>WBS Description #63</v>
          </cell>
        </row>
        <row r="73">
          <cell r="A73">
            <v>64</v>
          </cell>
          <cell r="B73" t="str">
            <v>0164</v>
          </cell>
          <cell r="C73" t="str">
            <v>WBS Description #64</v>
          </cell>
        </row>
        <row r="74">
          <cell r="A74">
            <v>65</v>
          </cell>
          <cell r="B74" t="str">
            <v>0165</v>
          </cell>
          <cell r="C74" t="str">
            <v>WBS Description #65</v>
          </cell>
        </row>
        <row r="75">
          <cell r="A75">
            <v>66</v>
          </cell>
          <cell r="B75" t="str">
            <v>0166</v>
          </cell>
          <cell r="C75" t="str">
            <v>WBS Description #66</v>
          </cell>
        </row>
        <row r="76">
          <cell r="A76">
            <v>67</v>
          </cell>
          <cell r="B76" t="str">
            <v>0167</v>
          </cell>
          <cell r="C76" t="str">
            <v>WBS Description #67</v>
          </cell>
        </row>
        <row r="77">
          <cell r="A77">
            <v>68</v>
          </cell>
          <cell r="B77" t="str">
            <v>0168</v>
          </cell>
          <cell r="C77" t="str">
            <v>WBS Description #68</v>
          </cell>
        </row>
        <row r="78">
          <cell r="A78">
            <v>69</v>
          </cell>
          <cell r="B78" t="str">
            <v>0169</v>
          </cell>
          <cell r="C78" t="str">
            <v>WBS Description #69</v>
          </cell>
        </row>
        <row r="79">
          <cell r="A79">
            <v>70</v>
          </cell>
          <cell r="B79" t="str">
            <v>0170</v>
          </cell>
          <cell r="C79" t="str">
            <v>WBS Description #70</v>
          </cell>
        </row>
        <row r="80">
          <cell r="A80">
            <v>71</v>
          </cell>
          <cell r="B80" t="str">
            <v>0171</v>
          </cell>
          <cell r="C80" t="str">
            <v>WBS Description #71</v>
          </cell>
        </row>
        <row r="81">
          <cell r="A81">
            <v>72</v>
          </cell>
          <cell r="B81" t="str">
            <v>0172</v>
          </cell>
          <cell r="C81" t="str">
            <v>WBS Description #72</v>
          </cell>
        </row>
        <row r="82">
          <cell r="A82">
            <v>73</v>
          </cell>
          <cell r="B82" t="str">
            <v>0173</v>
          </cell>
          <cell r="C82" t="str">
            <v>WBS Description #73</v>
          </cell>
        </row>
        <row r="83">
          <cell r="A83">
            <v>74</v>
          </cell>
          <cell r="B83" t="str">
            <v>0174</v>
          </cell>
          <cell r="C83" t="str">
            <v>WBS Description #74</v>
          </cell>
        </row>
        <row r="84">
          <cell r="A84">
            <v>75</v>
          </cell>
          <cell r="B84" t="str">
            <v>0175</v>
          </cell>
          <cell r="C84" t="str">
            <v>WBS Description #75</v>
          </cell>
        </row>
        <row r="85">
          <cell r="A85">
            <v>76</v>
          </cell>
          <cell r="B85" t="str">
            <v>0176</v>
          </cell>
          <cell r="C85" t="str">
            <v>WBS Description #76</v>
          </cell>
        </row>
        <row r="86">
          <cell r="A86">
            <v>77</v>
          </cell>
          <cell r="B86" t="str">
            <v>0177</v>
          </cell>
          <cell r="C86" t="str">
            <v>WBS Description #77</v>
          </cell>
        </row>
        <row r="87">
          <cell r="A87">
            <v>78</v>
          </cell>
          <cell r="B87" t="str">
            <v>0178</v>
          </cell>
          <cell r="C87" t="str">
            <v>WBS Description #78</v>
          </cell>
        </row>
        <row r="88">
          <cell r="A88">
            <v>79</v>
          </cell>
          <cell r="B88" t="str">
            <v>0179</v>
          </cell>
          <cell r="C88" t="str">
            <v>WBS Description #79</v>
          </cell>
        </row>
        <row r="89">
          <cell r="A89">
            <v>80</v>
          </cell>
          <cell r="B89" t="str">
            <v>0180</v>
          </cell>
          <cell r="C89" t="str">
            <v>WBS Description #80</v>
          </cell>
        </row>
        <row r="90">
          <cell r="A90">
            <v>81</v>
          </cell>
          <cell r="B90" t="str">
            <v>0181</v>
          </cell>
          <cell r="C90" t="str">
            <v>WBS Description #81</v>
          </cell>
        </row>
        <row r="91">
          <cell r="A91">
            <v>82</v>
          </cell>
          <cell r="B91" t="str">
            <v>0182</v>
          </cell>
          <cell r="C91" t="str">
            <v>WBS Description #82</v>
          </cell>
        </row>
        <row r="92">
          <cell r="A92">
            <v>83</v>
          </cell>
          <cell r="B92" t="str">
            <v>0183</v>
          </cell>
          <cell r="C92" t="str">
            <v>WBS Description #83</v>
          </cell>
        </row>
        <row r="93">
          <cell r="A93">
            <v>84</v>
          </cell>
          <cell r="B93" t="str">
            <v>0184</v>
          </cell>
          <cell r="C93" t="str">
            <v>WBS Description #84</v>
          </cell>
        </row>
        <row r="94">
          <cell r="A94">
            <v>85</v>
          </cell>
          <cell r="B94" t="str">
            <v>0185</v>
          </cell>
          <cell r="C94" t="str">
            <v>WBS Description #85</v>
          </cell>
        </row>
        <row r="95">
          <cell r="A95">
            <v>86</v>
          </cell>
          <cell r="B95" t="str">
            <v>0186</v>
          </cell>
          <cell r="C95" t="str">
            <v>WBS Description #86</v>
          </cell>
        </row>
        <row r="96">
          <cell r="A96">
            <v>87</v>
          </cell>
          <cell r="B96" t="str">
            <v>0187</v>
          </cell>
          <cell r="C96" t="str">
            <v>WBS Description #87</v>
          </cell>
        </row>
        <row r="97">
          <cell r="A97">
            <v>88</v>
          </cell>
          <cell r="B97" t="str">
            <v>0188</v>
          </cell>
          <cell r="C97" t="str">
            <v>WBS Description #88</v>
          </cell>
        </row>
        <row r="98">
          <cell r="A98">
            <v>89</v>
          </cell>
          <cell r="B98" t="str">
            <v>0189</v>
          </cell>
          <cell r="C98" t="str">
            <v>WBS Description #89</v>
          </cell>
        </row>
        <row r="99">
          <cell r="A99">
            <v>90</v>
          </cell>
          <cell r="B99" t="str">
            <v>0190</v>
          </cell>
          <cell r="C99" t="str">
            <v>WBS Description #90</v>
          </cell>
        </row>
        <row r="100">
          <cell r="A100">
            <v>91</v>
          </cell>
          <cell r="B100" t="str">
            <v>0191</v>
          </cell>
          <cell r="C100" t="str">
            <v>WBS Description #91</v>
          </cell>
        </row>
        <row r="101">
          <cell r="A101">
            <v>92</v>
          </cell>
          <cell r="B101" t="str">
            <v>0192</v>
          </cell>
          <cell r="C101" t="str">
            <v>WBS Description #92</v>
          </cell>
        </row>
        <row r="102">
          <cell r="A102">
            <v>93</v>
          </cell>
          <cell r="B102" t="str">
            <v>0193</v>
          </cell>
          <cell r="C102" t="str">
            <v>WBS Description #93</v>
          </cell>
        </row>
        <row r="103">
          <cell r="A103">
            <v>94</v>
          </cell>
          <cell r="B103" t="str">
            <v>0194</v>
          </cell>
          <cell r="C103" t="str">
            <v>WBS Description #94</v>
          </cell>
        </row>
        <row r="104">
          <cell r="A104">
            <v>95</v>
          </cell>
          <cell r="B104" t="str">
            <v>0195</v>
          </cell>
          <cell r="C104" t="str">
            <v>WBS Description #95</v>
          </cell>
        </row>
        <row r="105">
          <cell r="A105">
            <v>96</v>
          </cell>
          <cell r="B105" t="str">
            <v>0196</v>
          </cell>
          <cell r="C105" t="str">
            <v>WBS Description #96</v>
          </cell>
        </row>
        <row r="106">
          <cell r="A106">
            <v>97</v>
          </cell>
          <cell r="B106" t="str">
            <v>0197</v>
          </cell>
          <cell r="C106" t="str">
            <v>WBS Description #97</v>
          </cell>
        </row>
        <row r="107">
          <cell r="A107">
            <v>98</v>
          </cell>
          <cell r="B107" t="str">
            <v>0198</v>
          </cell>
          <cell r="C107" t="str">
            <v>WBS Description #98</v>
          </cell>
        </row>
        <row r="108">
          <cell r="A108">
            <v>99</v>
          </cell>
          <cell r="B108" t="str">
            <v>0199</v>
          </cell>
          <cell r="C108" t="str">
            <v>WBS Description #99</v>
          </cell>
        </row>
        <row r="109">
          <cell r="A109">
            <v>100</v>
          </cell>
          <cell r="B109" t="str">
            <v>0200</v>
          </cell>
          <cell r="C109" t="str">
            <v>WBS Description #100</v>
          </cell>
        </row>
        <row r="110">
          <cell r="A110">
            <v>101</v>
          </cell>
          <cell r="B110" t="str">
            <v>0201</v>
          </cell>
          <cell r="C110" t="str">
            <v>WBS Description #101</v>
          </cell>
        </row>
        <row r="111">
          <cell r="A111">
            <v>102</v>
          </cell>
          <cell r="B111" t="str">
            <v>0202</v>
          </cell>
          <cell r="C111" t="str">
            <v>WBS Description #102</v>
          </cell>
        </row>
        <row r="112">
          <cell r="A112">
            <v>103</v>
          </cell>
          <cell r="B112" t="str">
            <v>0203</v>
          </cell>
          <cell r="C112" t="str">
            <v>WBS Description #103</v>
          </cell>
        </row>
        <row r="113">
          <cell r="A113">
            <v>104</v>
          </cell>
          <cell r="B113" t="str">
            <v>0204</v>
          </cell>
          <cell r="C113" t="str">
            <v>WBS Description #104</v>
          </cell>
        </row>
        <row r="114">
          <cell r="A114">
            <v>105</v>
          </cell>
          <cell r="B114" t="str">
            <v>0205</v>
          </cell>
          <cell r="C114" t="str">
            <v>WBS Description #105</v>
          </cell>
        </row>
        <row r="115">
          <cell r="A115">
            <v>106</v>
          </cell>
          <cell r="B115" t="str">
            <v>0206</v>
          </cell>
          <cell r="C115" t="str">
            <v>WBS Description #106</v>
          </cell>
        </row>
        <row r="116">
          <cell r="A116">
            <v>107</v>
          </cell>
          <cell r="B116" t="str">
            <v>0207</v>
          </cell>
          <cell r="C116" t="str">
            <v>WBS Description #107</v>
          </cell>
        </row>
        <row r="117">
          <cell r="A117">
            <v>108</v>
          </cell>
          <cell r="B117" t="str">
            <v>0208</v>
          </cell>
          <cell r="C117" t="str">
            <v>WBS Description #108</v>
          </cell>
        </row>
        <row r="118">
          <cell r="A118">
            <v>109</v>
          </cell>
          <cell r="B118" t="str">
            <v>0209</v>
          </cell>
          <cell r="C118" t="str">
            <v>WBS Description #109</v>
          </cell>
        </row>
        <row r="119">
          <cell r="A119">
            <v>110</v>
          </cell>
          <cell r="B119" t="str">
            <v>0210</v>
          </cell>
          <cell r="C119" t="str">
            <v>WBS Description #110</v>
          </cell>
        </row>
        <row r="120">
          <cell r="A120">
            <v>111</v>
          </cell>
          <cell r="B120" t="str">
            <v>0211</v>
          </cell>
          <cell r="C120" t="str">
            <v>WBS Description #111</v>
          </cell>
        </row>
        <row r="121">
          <cell r="A121">
            <v>112</v>
          </cell>
          <cell r="B121" t="str">
            <v>0212</v>
          </cell>
          <cell r="C121" t="str">
            <v>WBS Description #112</v>
          </cell>
        </row>
        <row r="122">
          <cell r="A122">
            <v>113</v>
          </cell>
          <cell r="B122" t="str">
            <v>0213</v>
          </cell>
          <cell r="C122" t="str">
            <v>WBS Description #113</v>
          </cell>
        </row>
        <row r="123">
          <cell r="A123">
            <v>114</v>
          </cell>
          <cell r="B123" t="str">
            <v>0214</v>
          </cell>
          <cell r="C123" t="str">
            <v>WBS Description #114</v>
          </cell>
        </row>
        <row r="124">
          <cell r="A124">
            <v>115</v>
          </cell>
          <cell r="B124" t="str">
            <v>0215</v>
          </cell>
          <cell r="C124" t="str">
            <v>WBS Description #115</v>
          </cell>
        </row>
        <row r="125">
          <cell r="A125">
            <v>116</v>
          </cell>
          <cell r="B125" t="str">
            <v>0216</v>
          </cell>
          <cell r="C125" t="str">
            <v>WBS Description #116</v>
          </cell>
        </row>
        <row r="126">
          <cell r="A126">
            <v>117</v>
          </cell>
          <cell r="B126" t="str">
            <v>0217</v>
          </cell>
          <cell r="C126" t="str">
            <v>WBS Description #117</v>
          </cell>
        </row>
        <row r="127">
          <cell r="A127">
            <v>118</v>
          </cell>
          <cell r="B127" t="str">
            <v>0218</v>
          </cell>
          <cell r="C127" t="str">
            <v>WBS Description #118</v>
          </cell>
        </row>
        <row r="128">
          <cell r="A128">
            <v>119</v>
          </cell>
          <cell r="B128" t="str">
            <v>0219</v>
          </cell>
          <cell r="C128" t="str">
            <v>WBS Description #119</v>
          </cell>
        </row>
        <row r="129">
          <cell r="A129">
            <v>120</v>
          </cell>
          <cell r="B129" t="str">
            <v>0220</v>
          </cell>
          <cell r="C129" t="str">
            <v>WBS Description #120</v>
          </cell>
        </row>
        <row r="130">
          <cell r="A130">
            <v>121</v>
          </cell>
          <cell r="B130" t="str">
            <v>0221</v>
          </cell>
          <cell r="C130" t="str">
            <v>WBS Description #121</v>
          </cell>
        </row>
        <row r="131">
          <cell r="A131">
            <v>122</v>
          </cell>
          <cell r="B131" t="str">
            <v>0222</v>
          </cell>
          <cell r="C131" t="str">
            <v>WBS Description #122</v>
          </cell>
        </row>
        <row r="132">
          <cell r="A132">
            <v>123</v>
          </cell>
          <cell r="B132" t="str">
            <v>0223</v>
          </cell>
          <cell r="C132" t="str">
            <v>WBS Description #123</v>
          </cell>
        </row>
        <row r="133">
          <cell r="A133">
            <v>124</v>
          </cell>
          <cell r="B133" t="str">
            <v>0224</v>
          </cell>
          <cell r="C133" t="str">
            <v>WBS Description #124</v>
          </cell>
        </row>
        <row r="134">
          <cell r="A134">
            <v>125</v>
          </cell>
          <cell r="B134" t="str">
            <v>0225</v>
          </cell>
          <cell r="C134" t="str">
            <v>WBS Description #125</v>
          </cell>
        </row>
        <row r="135">
          <cell r="A135">
            <v>126</v>
          </cell>
          <cell r="B135" t="str">
            <v>0226</v>
          </cell>
          <cell r="C135" t="str">
            <v>WBS Description #126</v>
          </cell>
        </row>
        <row r="136">
          <cell r="A136">
            <v>127</v>
          </cell>
          <cell r="B136" t="str">
            <v>0227</v>
          </cell>
          <cell r="C136" t="str">
            <v>WBS Description #127</v>
          </cell>
        </row>
        <row r="137">
          <cell r="A137">
            <v>128</v>
          </cell>
          <cell r="B137" t="str">
            <v>0228</v>
          </cell>
          <cell r="C137" t="str">
            <v>WBS Description #128</v>
          </cell>
        </row>
        <row r="138">
          <cell r="A138">
            <v>129</v>
          </cell>
          <cell r="B138" t="str">
            <v>0229</v>
          </cell>
          <cell r="C138" t="str">
            <v>WBS Description #129</v>
          </cell>
        </row>
        <row r="139">
          <cell r="A139">
            <v>130</v>
          </cell>
          <cell r="B139" t="str">
            <v>0230</v>
          </cell>
          <cell r="C139" t="str">
            <v>WBS Description #130</v>
          </cell>
        </row>
        <row r="140">
          <cell r="A140">
            <v>131</v>
          </cell>
          <cell r="B140" t="str">
            <v>0231</v>
          </cell>
          <cell r="C140" t="str">
            <v>WBS Description #131</v>
          </cell>
        </row>
        <row r="141">
          <cell r="A141">
            <v>132</v>
          </cell>
          <cell r="B141" t="str">
            <v>0232</v>
          </cell>
          <cell r="C141" t="str">
            <v>WBS Description #132</v>
          </cell>
        </row>
        <row r="142">
          <cell r="A142">
            <v>133</v>
          </cell>
          <cell r="B142" t="str">
            <v>0233</v>
          </cell>
          <cell r="C142" t="str">
            <v>WBS Description #133</v>
          </cell>
        </row>
        <row r="143">
          <cell r="A143">
            <v>134</v>
          </cell>
          <cell r="B143" t="str">
            <v>0234</v>
          </cell>
          <cell r="C143" t="str">
            <v>WBS Description #134</v>
          </cell>
        </row>
        <row r="144">
          <cell r="A144">
            <v>135</v>
          </cell>
          <cell r="B144" t="str">
            <v>0235</v>
          </cell>
          <cell r="C144" t="str">
            <v>WBS Description #135</v>
          </cell>
        </row>
        <row r="145">
          <cell r="A145">
            <v>136</v>
          </cell>
          <cell r="B145" t="str">
            <v>0236</v>
          </cell>
          <cell r="C145" t="str">
            <v>WBS Description #136</v>
          </cell>
        </row>
        <row r="146">
          <cell r="A146">
            <v>137</v>
          </cell>
          <cell r="B146" t="str">
            <v>0237</v>
          </cell>
          <cell r="C146" t="str">
            <v>WBS Description #137</v>
          </cell>
        </row>
        <row r="147">
          <cell r="A147">
            <v>138</v>
          </cell>
          <cell r="B147" t="str">
            <v>0238</v>
          </cell>
          <cell r="C147" t="str">
            <v>WBS Description #138</v>
          </cell>
        </row>
        <row r="148">
          <cell r="A148">
            <v>139</v>
          </cell>
          <cell r="B148" t="str">
            <v>0239</v>
          </cell>
          <cell r="C148" t="str">
            <v>WBS Description #139</v>
          </cell>
        </row>
        <row r="149">
          <cell r="A149">
            <v>140</v>
          </cell>
          <cell r="B149" t="str">
            <v>0240</v>
          </cell>
          <cell r="C149" t="str">
            <v>WBS Description #140</v>
          </cell>
        </row>
        <row r="150">
          <cell r="A150">
            <v>141</v>
          </cell>
          <cell r="B150" t="str">
            <v>0241</v>
          </cell>
          <cell r="C150" t="str">
            <v>WBS Description #141</v>
          </cell>
        </row>
        <row r="151">
          <cell r="A151">
            <v>142</v>
          </cell>
          <cell r="B151" t="str">
            <v>0242</v>
          </cell>
          <cell r="C151" t="str">
            <v>WBS Description #142</v>
          </cell>
        </row>
        <row r="152">
          <cell r="A152">
            <v>143</v>
          </cell>
          <cell r="B152" t="str">
            <v>0243</v>
          </cell>
          <cell r="C152" t="str">
            <v>WBS Description #143</v>
          </cell>
        </row>
        <row r="153">
          <cell r="A153">
            <v>144</v>
          </cell>
          <cell r="B153" t="str">
            <v>0244</v>
          </cell>
          <cell r="C153" t="str">
            <v>WBS Description #144</v>
          </cell>
        </row>
        <row r="154">
          <cell r="A154">
            <v>145</v>
          </cell>
          <cell r="B154" t="str">
            <v>0245</v>
          </cell>
          <cell r="C154" t="str">
            <v>WBS Description #145</v>
          </cell>
        </row>
        <row r="155">
          <cell r="A155">
            <v>146</v>
          </cell>
          <cell r="B155" t="str">
            <v>0246</v>
          </cell>
          <cell r="C155" t="str">
            <v>WBS Description #146</v>
          </cell>
        </row>
        <row r="156">
          <cell r="A156">
            <v>147</v>
          </cell>
          <cell r="B156" t="str">
            <v>0247</v>
          </cell>
          <cell r="C156" t="str">
            <v>WBS Description #147</v>
          </cell>
        </row>
        <row r="157">
          <cell r="A157">
            <v>148</v>
          </cell>
          <cell r="B157" t="str">
            <v>0248</v>
          </cell>
          <cell r="C157" t="str">
            <v>WBS Description #148</v>
          </cell>
        </row>
        <row r="158">
          <cell r="A158">
            <v>149</v>
          </cell>
          <cell r="B158" t="str">
            <v>0249</v>
          </cell>
          <cell r="C158" t="str">
            <v>WBS Description #149</v>
          </cell>
        </row>
        <row r="159">
          <cell r="A159">
            <v>150</v>
          </cell>
          <cell r="B159" t="str">
            <v>0250</v>
          </cell>
          <cell r="C159" t="str">
            <v>WBS Description #150</v>
          </cell>
        </row>
        <row r="160">
          <cell r="A160">
            <v>151</v>
          </cell>
          <cell r="B160" t="str">
            <v>0251</v>
          </cell>
          <cell r="C160" t="str">
            <v>WBS Description #151</v>
          </cell>
        </row>
        <row r="161">
          <cell r="A161">
            <v>152</v>
          </cell>
          <cell r="B161" t="str">
            <v>0252</v>
          </cell>
          <cell r="C161" t="str">
            <v>WBS Description #152</v>
          </cell>
        </row>
        <row r="162">
          <cell r="A162">
            <v>153</v>
          </cell>
          <cell r="B162" t="str">
            <v>0253</v>
          </cell>
          <cell r="C162" t="str">
            <v>WBS Description #153</v>
          </cell>
        </row>
        <row r="163">
          <cell r="A163">
            <v>154</v>
          </cell>
          <cell r="B163" t="str">
            <v>0254</v>
          </cell>
          <cell r="C163" t="str">
            <v>WBS Description #154</v>
          </cell>
        </row>
        <row r="164">
          <cell r="A164">
            <v>155</v>
          </cell>
          <cell r="B164" t="str">
            <v>0255</v>
          </cell>
          <cell r="C164" t="str">
            <v>WBS Description #155</v>
          </cell>
        </row>
        <row r="165">
          <cell r="A165">
            <v>156</v>
          </cell>
          <cell r="B165" t="str">
            <v>0256</v>
          </cell>
          <cell r="C165" t="str">
            <v>WBS Description #156</v>
          </cell>
        </row>
        <row r="166">
          <cell r="A166">
            <v>157</v>
          </cell>
          <cell r="B166" t="str">
            <v>0257</v>
          </cell>
          <cell r="C166" t="str">
            <v>WBS Description #157</v>
          </cell>
        </row>
        <row r="167">
          <cell r="A167">
            <v>158</v>
          </cell>
          <cell r="B167" t="str">
            <v>0258</v>
          </cell>
          <cell r="C167" t="str">
            <v>WBS Description #158</v>
          </cell>
        </row>
        <row r="168">
          <cell r="A168">
            <v>159</v>
          </cell>
          <cell r="B168" t="str">
            <v>0259</v>
          </cell>
          <cell r="C168" t="str">
            <v>WBS Description #159</v>
          </cell>
        </row>
        <row r="169">
          <cell r="A169">
            <v>160</v>
          </cell>
          <cell r="B169" t="str">
            <v>0260</v>
          </cell>
          <cell r="C169" t="str">
            <v>WBS Description #160</v>
          </cell>
        </row>
        <row r="170">
          <cell r="A170">
            <v>161</v>
          </cell>
          <cell r="B170" t="str">
            <v>0261</v>
          </cell>
          <cell r="C170" t="str">
            <v>WBS Description #161</v>
          </cell>
        </row>
        <row r="171">
          <cell r="A171">
            <v>162</v>
          </cell>
          <cell r="B171" t="str">
            <v>0262</v>
          </cell>
          <cell r="C171" t="str">
            <v>WBS Description #162</v>
          </cell>
        </row>
        <row r="172">
          <cell r="A172">
            <v>163</v>
          </cell>
          <cell r="B172" t="str">
            <v>0263</v>
          </cell>
          <cell r="C172" t="str">
            <v>WBS Description #163</v>
          </cell>
        </row>
        <row r="173">
          <cell r="A173">
            <v>164</v>
          </cell>
          <cell r="B173" t="str">
            <v>0264</v>
          </cell>
          <cell r="C173" t="str">
            <v>WBS Description #164</v>
          </cell>
        </row>
        <row r="174">
          <cell r="A174">
            <v>165</v>
          </cell>
          <cell r="B174" t="str">
            <v>0265</v>
          </cell>
          <cell r="C174" t="str">
            <v>WBS Description #165</v>
          </cell>
        </row>
        <row r="175">
          <cell r="A175">
            <v>166</v>
          </cell>
          <cell r="B175" t="str">
            <v>0266</v>
          </cell>
          <cell r="C175" t="str">
            <v>WBS Description #166</v>
          </cell>
        </row>
        <row r="176">
          <cell r="A176">
            <v>167</v>
          </cell>
          <cell r="B176" t="str">
            <v>0267</v>
          </cell>
          <cell r="C176" t="str">
            <v>WBS Description #167</v>
          </cell>
        </row>
        <row r="177">
          <cell r="A177">
            <v>168</v>
          </cell>
          <cell r="B177" t="str">
            <v>0268</v>
          </cell>
          <cell r="C177" t="str">
            <v>WBS Description #168</v>
          </cell>
        </row>
        <row r="178">
          <cell r="A178">
            <v>169</v>
          </cell>
          <cell r="B178" t="str">
            <v>0269</v>
          </cell>
          <cell r="C178" t="str">
            <v>WBS Description #169</v>
          </cell>
        </row>
        <row r="179">
          <cell r="A179">
            <v>170</v>
          </cell>
          <cell r="B179" t="str">
            <v>0270</v>
          </cell>
          <cell r="C179" t="str">
            <v>WBS Description #170</v>
          </cell>
        </row>
        <row r="180">
          <cell r="A180">
            <v>171</v>
          </cell>
          <cell r="B180" t="str">
            <v>0271</v>
          </cell>
          <cell r="C180" t="str">
            <v>WBS Description #171</v>
          </cell>
        </row>
        <row r="181">
          <cell r="A181">
            <v>172</v>
          </cell>
          <cell r="B181" t="str">
            <v>0272</v>
          </cell>
          <cell r="C181" t="str">
            <v>WBS Description #172</v>
          </cell>
        </row>
        <row r="182">
          <cell r="A182">
            <v>173</v>
          </cell>
          <cell r="B182" t="str">
            <v>0273</v>
          </cell>
          <cell r="C182" t="str">
            <v>WBS Description #173</v>
          </cell>
        </row>
        <row r="183">
          <cell r="A183">
            <v>174</v>
          </cell>
          <cell r="B183" t="str">
            <v>0274</v>
          </cell>
          <cell r="C183" t="str">
            <v>WBS Description #174</v>
          </cell>
        </row>
        <row r="184">
          <cell r="A184">
            <v>175</v>
          </cell>
          <cell r="B184" t="str">
            <v>0275</v>
          </cell>
          <cell r="C184" t="str">
            <v>WBS Description #175</v>
          </cell>
        </row>
        <row r="185">
          <cell r="A185">
            <v>176</v>
          </cell>
          <cell r="B185" t="str">
            <v>0276</v>
          </cell>
          <cell r="C185" t="str">
            <v>WBS Description #176</v>
          </cell>
        </row>
        <row r="186">
          <cell r="A186">
            <v>177</v>
          </cell>
          <cell r="B186" t="str">
            <v>0277</v>
          </cell>
          <cell r="C186" t="str">
            <v>WBS Description #177</v>
          </cell>
        </row>
        <row r="187">
          <cell r="A187">
            <v>178</v>
          </cell>
          <cell r="B187" t="str">
            <v>0278</v>
          </cell>
          <cell r="C187" t="str">
            <v>WBS Description #178</v>
          </cell>
        </row>
        <row r="188">
          <cell r="A188">
            <v>179</v>
          </cell>
          <cell r="B188" t="str">
            <v>0279</v>
          </cell>
          <cell r="C188" t="str">
            <v>WBS Description #179</v>
          </cell>
        </row>
        <row r="189">
          <cell r="A189">
            <v>180</v>
          </cell>
          <cell r="B189" t="str">
            <v>0280</v>
          </cell>
          <cell r="C189" t="str">
            <v>WBS Description #180</v>
          </cell>
        </row>
        <row r="190">
          <cell r="A190">
            <v>181</v>
          </cell>
          <cell r="B190" t="str">
            <v>0281</v>
          </cell>
          <cell r="C190" t="str">
            <v>WBS Description #181</v>
          </cell>
        </row>
        <row r="191">
          <cell r="A191">
            <v>182</v>
          </cell>
          <cell r="B191" t="str">
            <v>0282</v>
          </cell>
          <cell r="C191" t="str">
            <v>WBS Description #182</v>
          </cell>
        </row>
        <row r="192">
          <cell r="A192">
            <v>183</v>
          </cell>
          <cell r="B192" t="str">
            <v>0283</v>
          </cell>
          <cell r="C192" t="str">
            <v>WBS Description #183</v>
          </cell>
        </row>
        <row r="193">
          <cell r="A193">
            <v>184</v>
          </cell>
          <cell r="B193" t="str">
            <v>0284</v>
          </cell>
          <cell r="C193" t="str">
            <v>WBS Description #184</v>
          </cell>
        </row>
        <row r="194">
          <cell r="A194">
            <v>185</v>
          </cell>
          <cell r="B194" t="str">
            <v>0285</v>
          </cell>
          <cell r="C194" t="str">
            <v>WBS Description #185</v>
          </cell>
        </row>
        <row r="195">
          <cell r="A195">
            <v>186</v>
          </cell>
          <cell r="B195" t="str">
            <v>0286</v>
          </cell>
          <cell r="C195" t="str">
            <v>WBS Description #186</v>
          </cell>
        </row>
        <row r="196">
          <cell r="A196">
            <v>187</v>
          </cell>
          <cell r="B196" t="str">
            <v>0287</v>
          </cell>
          <cell r="C196" t="str">
            <v>WBS Description #187</v>
          </cell>
        </row>
        <row r="197">
          <cell r="A197">
            <v>188</v>
          </cell>
          <cell r="B197" t="str">
            <v>0288</v>
          </cell>
          <cell r="C197" t="str">
            <v>WBS Description #188</v>
          </cell>
        </row>
        <row r="198">
          <cell r="A198">
            <v>189</v>
          </cell>
          <cell r="B198" t="str">
            <v>0289</v>
          </cell>
          <cell r="C198" t="str">
            <v>WBS Description #189</v>
          </cell>
        </row>
        <row r="199">
          <cell r="A199">
            <v>190</v>
          </cell>
          <cell r="B199" t="str">
            <v>0290</v>
          </cell>
          <cell r="C199" t="str">
            <v>WBS Description #190</v>
          </cell>
        </row>
        <row r="200">
          <cell r="A200">
            <v>191</v>
          </cell>
          <cell r="B200" t="str">
            <v>0291</v>
          </cell>
          <cell r="C200" t="str">
            <v>WBS Description #191</v>
          </cell>
        </row>
        <row r="201">
          <cell r="A201">
            <v>192</v>
          </cell>
          <cell r="B201" t="str">
            <v>0292</v>
          </cell>
          <cell r="C201" t="str">
            <v>WBS Description #192</v>
          </cell>
        </row>
        <row r="202">
          <cell r="A202">
            <v>193</v>
          </cell>
          <cell r="B202" t="str">
            <v>0293</v>
          </cell>
          <cell r="C202" t="str">
            <v>WBS Description #193</v>
          </cell>
        </row>
        <row r="203">
          <cell r="A203">
            <v>194</v>
          </cell>
          <cell r="B203" t="str">
            <v>0294</v>
          </cell>
          <cell r="C203" t="str">
            <v>WBS Description #194</v>
          </cell>
        </row>
        <row r="204">
          <cell r="A204">
            <v>195</v>
          </cell>
          <cell r="B204" t="str">
            <v>0295</v>
          </cell>
          <cell r="C204" t="str">
            <v>WBS Description #195</v>
          </cell>
        </row>
        <row r="205">
          <cell r="A205">
            <v>196</v>
          </cell>
          <cell r="B205" t="str">
            <v>0296</v>
          </cell>
          <cell r="C205" t="str">
            <v>WBS Description #196</v>
          </cell>
        </row>
        <row r="206">
          <cell r="A206">
            <v>197</v>
          </cell>
          <cell r="B206" t="str">
            <v>0297</v>
          </cell>
          <cell r="C206" t="str">
            <v>WBS Description #197</v>
          </cell>
        </row>
        <row r="207">
          <cell r="A207">
            <v>198</v>
          </cell>
          <cell r="B207" t="str">
            <v>0298</v>
          </cell>
          <cell r="C207" t="str">
            <v>WBS Description #198</v>
          </cell>
        </row>
        <row r="208">
          <cell r="A208">
            <v>199</v>
          </cell>
          <cell r="B208" t="str">
            <v>0299</v>
          </cell>
          <cell r="C208" t="str">
            <v>WBS Description #199</v>
          </cell>
        </row>
        <row r="209">
          <cell r="A209">
            <v>200</v>
          </cell>
          <cell r="B209" t="str">
            <v>0300</v>
          </cell>
          <cell r="C209" t="str">
            <v>WBS Description #200</v>
          </cell>
        </row>
        <row r="210">
          <cell r="A210">
            <v>201</v>
          </cell>
          <cell r="B210" t="str">
            <v>0301</v>
          </cell>
          <cell r="C210" t="str">
            <v>WBS Description #201</v>
          </cell>
        </row>
        <row r="211">
          <cell r="A211">
            <v>202</v>
          </cell>
          <cell r="B211" t="str">
            <v>0302</v>
          </cell>
          <cell r="C211" t="str">
            <v>WBS Description #202</v>
          </cell>
        </row>
        <row r="212">
          <cell r="A212">
            <v>203</v>
          </cell>
          <cell r="B212" t="str">
            <v>0303</v>
          </cell>
          <cell r="C212" t="str">
            <v>WBS Description #203</v>
          </cell>
        </row>
        <row r="213">
          <cell r="A213">
            <v>204</v>
          </cell>
          <cell r="B213" t="str">
            <v>0304</v>
          </cell>
          <cell r="C213" t="str">
            <v>WBS Description #204</v>
          </cell>
        </row>
        <row r="214">
          <cell r="A214">
            <v>205</v>
          </cell>
          <cell r="B214" t="str">
            <v>0305</v>
          </cell>
          <cell r="C214" t="str">
            <v>WBS Description #205</v>
          </cell>
        </row>
        <row r="215">
          <cell r="A215">
            <v>206</v>
          </cell>
          <cell r="B215" t="str">
            <v>0306</v>
          </cell>
          <cell r="C215" t="str">
            <v>WBS Description #206</v>
          </cell>
        </row>
        <row r="216">
          <cell r="A216">
            <v>207</v>
          </cell>
          <cell r="B216" t="str">
            <v>0307</v>
          </cell>
          <cell r="C216" t="str">
            <v>WBS Description #207</v>
          </cell>
        </row>
        <row r="217">
          <cell r="A217">
            <v>208</v>
          </cell>
          <cell r="B217" t="str">
            <v>0308</v>
          </cell>
          <cell r="C217" t="str">
            <v>WBS Description #208</v>
          </cell>
        </row>
        <row r="218">
          <cell r="A218">
            <v>209</v>
          </cell>
          <cell r="B218" t="str">
            <v>0309</v>
          </cell>
          <cell r="C218" t="str">
            <v>WBS Description #209</v>
          </cell>
        </row>
        <row r="219">
          <cell r="A219">
            <v>210</v>
          </cell>
          <cell r="B219" t="str">
            <v>0310</v>
          </cell>
          <cell r="C219" t="str">
            <v>WBS Description #210</v>
          </cell>
        </row>
        <row r="220">
          <cell r="A220">
            <v>211</v>
          </cell>
          <cell r="B220" t="str">
            <v>0311</v>
          </cell>
          <cell r="C220" t="str">
            <v>WBS Description #211</v>
          </cell>
        </row>
        <row r="221">
          <cell r="A221">
            <v>212</v>
          </cell>
          <cell r="B221" t="str">
            <v>0312</v>
          </cell>
          <cell r="C221" t="str">
            <v>WBS Description #212</v>
          </cell>
        </row>
        <row r="222">
          <cell r="A222">
            <v>213</v>
          </cell>
          <cell r="B222" t="str">
            <v>0313</v>
          </cell>
          <cell r="C222" t="str">
            <v>WBS Description #213</v>
          </cell>
        </row>
        <row r="223">
          <cell r="A223">
            <v>214</v>
          </cell>
          <cell r="B223" t="str">
            <v>0314</v>
          </cell>
          <cell r="C223" t="str">
            <v>WBS Description #214</v>
          </cell>
        </row>
        <row r="224">
          <cell r="A224">
            <v>215</v>
          </cell>
          <cell r="B224" t="str">
            <v>0315</v>
          </cell>
          <cell r="C224" t="str">
            <v>WBS Description #215</v>
          </cell>
        </row>
        <row r="225">
          <cell r="A225">
            <v>216</v>
          </cell>
          <cell r="B225" t="str">
            <v>0316</v>
          </cell>
          <cell r="C225" t="str">
            <v>WBS Description #216</v>
          </cell>
        </row>
        <row r="226">
          <cell r="A226">
            <v>217</v>
          </cell>
          <cell r="B226" t="str">
            <v>0317</v>
          </cell>
          <cell r="C226" t="str">
            <v>WBS Description #217</v>
          </cell>
        </row>
        <row r="227">
          <cell r="A227">
            <v>218</v>
          </cell>
          <cell r="B227" t="str">
            <v>0318</v>
          </cell>
          <cell r="C227" t="str">
            <v>WBS Description #218</v>
          </cell>
        </row>
        <row r="228">
          <cell r="A228">
            <v>219</v>
          </cell>
          <cell r="B228" t="str">
            <v>0319</v>
          </cell>
          <cell r="C228" t="str">
            <v>WBS Description #219</v>
          </cell>
        </row>
        <row r="229">
          <cell r="A229">
            <v>220</v>
          </cell>
          <cell r="B229" t="str">
            <v>0320</v>
          </cell>
          <cell r="C229" t="str">
            <v>WBS Description #220</v>
          </cell>
        </row>
        <row r="230">
          <cell r="A230">
            <v>221</v>
          </cell>
          <cell r="B230" t="str">
            <v>0321</v>
          </cell>
          <cell r="C230" t="str">
            <v>WBS Description #221</v>
          </cell>
        </row>
        <row r="231">
          <cell r="A231">
            <v>222</v>
          </cell>
          <cell r="B231" t="str">
            <v>0322</v>
          </cell>
          <cell r="C231" t="str">
            <v>WBS Description #222</v>
          </cell>
        </row>
        <row r="232">
          <cell r="A232">
            <v>223</v>
          </cell>
          <cell r="B232" t="str">
            <v>0323</v>
          </cell>
          <cell r="C232" t="str">
            <v>WBS Description #223</v>
          </cell>
        </row>
        <row r="233">
          <cell r="A233">
            <v>224</v>
          </cell>
          <cell r="B233" t="str">
            <v>0324</v>
          </cell>
          <cell r="C233" t="str">
            <v>WBS Description #224</v>
          </cell>
        </row>
        <row r="234">
          <cell r="A234">
            <v>225</v>
          </cell>
          <cell r="B234" t="str">
            <v>0325</v>
          </cell>
          <cell r="C234" t="str">
            <v>WBS Description #225</v>
          </cell>
        </row>
        <row r="235">
          <cell r="A235">
            <v>226</v>
          </cell>
          <cell r="B235" t="str">
            <v>0326</v>
          </cell>
          <cell r="C235" t="str">
            <v>WBS Description #226</v>
          </cell>
        </row>
        <row r="236">
          <cell r="A236">
            <v>227</v>
          </cell>
          <cell r="B236" t="str">
            <v>0327</v>
          </cell>
          <cell r="C236" t="str">
            <v>WBS Description #227</v>
          </cell>
        </row>
        <row r="237">
          <cell r="A237">
            <v>228</v>
          </cell>
          <cell r="B237" t="str">
            <v>0328</v>
          </cell>
          <cell r="C237" t="str">
            <v>WBS Description #228</v>
          </cell>
        </row>
        <row r="238">
          <cell r="A238">
            <v>229</v>
          </cell>
          <cell r="B238" t="str">
            <v>0329</v>
          </cell>
          <cell r="C238" t="str">
            <v>WBS Description #229</v>
          </cell>
        </row>
        <row r="239">
          <cell r="A239">
            <v>230</v>
          </cell>
          <cell r="B239" t="str">
            <v>0330</v>
          </cell>
          <cell r="C239" t="str">
            <v>WBS Description #230</v>
          </cell>
        </row>
        <row r="240">
          <cell r="A240">
            <v>231</v>
          </cell>
          <cell r="B240" t="str">
            <v>0331</v>
          </cell>
          <cell r="C240" t="str">
            <v>WBS Description #231</v>
          </cell>
        </row>
        <row r="241">
          <cell r="A241">
            <v>232</v>
          </cell>
          <cell r="B241" t="str">
            <v>0332</v>
          </cell>
          <cell r="C241" t="str">
            <v>WBS Description #232</v>
          </cell>
        </row>
        <row r="242">
          <cell r="A242">
            <v>233</v>
          </cell>
          <cell r="B242" t="str">
            <v>0333</v>
          </cell>
          <cell r="C242" t="str">
            <v>WBS Description #233</v>
          </cell>
        </row>
        <row r="243">
          <cell r="A243">
            <v>234</v>
          </cell>
          <cell r="B243" t="str">
            <v>0334</v>
          </cell>
          <cell r="C243" t="str">
            <v>WBS Description #234</v>
          </cell>
        </row>
        <row r="244">
          <cell r="A244">
            <v>235</v>
          </cell>
          <cell r="B244" t="str">
            <v>0335</v>
          </cell>
          <cell r="C244" t="str">
            <v>WBS Description #235</v>
          </cell>
        </row>
        <row r="245">
          <cell r="A245">
            <v>236</v>
          </cell>
          <cell r="B245" t="str">
            <v>0336</v>
          </cell>
          <cell r="C245" t="str">
            <v>WBS Description #236</v>
          </cell>
        </row>
        <row r="246">
          <cell r="A246">
            <v>237</v>
          </cell>
          <cell r="B246" t="str">
            <v>0337</v>
          </cell>
          <cell r="C246" t="str">
            <v>WBS Description #237</v>
          </cell>
        </row>
        <row r="247">
          <cell r="A247">
            <v>238</v>
          </cell>
          <cell r="B247" t="str">
            <v>0338</v>
          </cell>
          <cell r="C247" t="str">
            <v>WBS Description #238</v>
          </cell>
        </row>
        <row r="248">
          <cell r="A248">
            <v>239</v>
          </cell>
          <cell r="B248" t="str">
            <v>0339</v>
          </cell>
          <cell r="C248" t="str">
            <v>WBS Description #239</v>
          </cell>
        </row>
        <row r="249">
          <cell r="A249">
            <v>240</v>
          </cell>
          <cell r="B249" t="str">
            <v>0340</v>
          </cell>
          <cell r="C249" t="str">
            <v>WBS Description #240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te Analysis"/>
      <sheetName val="#REF"/>
      <sheetName val="InputShee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Sheet"/>
      <sheetName val="Summary"/>
      <sheetName val="Phase-In"/>
      <sheetName val="Base Period"/>
      <sheetName val="Option 1"/>
      <sheetName val="Option 2"/>
      <sheetName val="Option 3"/>
      <sheetName val="Option 4"/>
      <sheetName val="Total All Yrs"/>
      <sheetName val="Site Diff"/>
      <sheetName val="ReloBreakdown"/>
      <sheetName val="ReloDetail"/>
      <sheetName val="Schooling"/>
      <sheetName val="Bonus"/>
      <sheetName val="Office Equip"/>
      <sheetName val="OT Rate Summary"/>
      <sheetName val="Phase-In RateBuildUp"/>
      <sheetName val="Base RateBuildUp"/>
      <sheetName val="Opt 1 RateBuildUp"/>
      <sheetName val="Opt 2 RateBuildUp"/>
      <sheetName val="Opt 3 RateBuildUp"/>
      <sheetName val="Opt 4 RateBuildUp"/>
      <sheetName val="Indirects"/>
      <sheetName val="Indirects (IS)"/>
      <sheetName val="Ratebook"/>
    </sheetNames>
    <sheetDataSet>
      <sheetData sheetId="0" refreshError="1">
        <row r="11">
          <cell r="B11" t="str">
            <v>Phase-In</v>
          </cell>
          <cell r="C11">
            <v>38139</v>
          </cell>
          <cell r="D11">
            <v>38168</v>
          </cell>
        </row>
        <row r="12">
          <cell r="B12" t="str">
            <v>Base Period</v>
          </cell>
          <cell r="C12">
            <v>38169</v>
          </cell>
          <cell r="D12">
            <v>38411</v>
          </cell>
        </row>
        <row r="13">
          <cell r="B13" t="str">
            <v>Option 1</v>
          </cell>
          <cell r="C13">
            <v>38412</v>
          </cell>
          <cell r="D13">
            <v>38776</v>
          </cell>
        </row>
        <row r="14">
          <cell r="B14" t="str">
            <v>Option 2</v>
          </cell>
          <cell r="C14">
            <v>38777</v>
          </cell>
          <cell r="D14">
            <v>39141</v>
          </cell>
        </row>
        <row r="15">
          <cell r="B15" t="str">
            <v>Option 3</v>
          </cell>
          <cell r="C15">
            <v>39142</v>
          </cell>
          <cell r="D15">
            <v>39507</v>
          </cell>
        </row>
        <row r="16">
          <cell r="B16" t="str">
            <v>Option 4</v>
          </cell>
          <cell r="C16">
            <v>39508</v>
          </cell>
          <cell r="D16">
            <v>39872</v>
          </cell>
        </row>
        <row r="21">
          <cell r="C21">
            <v>2004</v>
          </cell>
          <cell r="D21">
            <v>2005</v>
          </cell>
          <cell r="E21">
            <v>2006</v>
          </cell>
          <cell r="F21">
            <v>2007</v>
          </cell>
          <cell r="G21">
            <v>2008</v>
          </cell>
          <cell r="H21">
            <v>2009</v>
          </cell>
          <cell r="I21">
            <v>2010</v>
          </cell>
          <cell r="J21">
            <v>2011</v>
          </cell>
          <cell r="K21">
            <v>2011</v>
          </cell>
        </row>
        <row r="23">
          <cell r="B23" t="str">
            <v>Payroll Burden</v>
          </cell>
        </row>
        <row r="24">
          <cell r="B24" t="str">
            <v>Overhead - Offsite</v>
          </cell>
        </row>
        <row r="25">
          <cell r="B25" t="str">
            <v>Overhead - Onsite</v>
          </cell>
        </row>
        <row r="26">
          <cell r="B26" t="str">
            <v>Material Handling</v>
          </cell>
        </row>
        <row r="27">
          <cell r="B27" t="str">
            <v>G&amp;A</v>
          </cell>
        </row>
        <row r="28">
          <cell r="B28" t="str">
            <v>FCCOM - Off OH</v>
          </cell>
        </row>
        <row r="29">
          <cell r="B29" t="str">
            <v>FCCOM - On OH</v>
          </cell>
        </row>
        <row r="30">
          <cell r="B30" t="str">
            <v>FCCOM - G&amp;A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putSheet"/>
      <sheetName val="Summary-Base"/>
      <sheetName val="Summary-AwardTerm"/>
      <sheetName val="Yr1"/>
      <sheetName val="Yr2"/>
      <sheetName val="Yr3"/>
      <sheetName val="Yr4"/>
      <sheetName val="Yr5"/>
      <sheetName val="Yr6"/>
      <sheetName val="Yr6a"/>
      <sheetName val="Yr7"/>
      <sheetName val="Yr7a"/>
      <sheetName val="Yr8"/>
      <sheetName val="Yr8a"/>
      <sheetName val="Yr9"/>
      <sheetName val="Yr9a"/>
      <sheetName val="CPFF"/>
      <sheetName val="Summary"/>
      <sheetName val="Travel %'s"/>
      <sheetName val="Facility"/>
      <sheetName val="Indirects-MSTC"/>
      <sheetName val="Indirects-MADG"/>
      <sheetName val="FCCOM"/>
      <sheetName val="Ratebook"/>
      <sheetName val="Summary (Section B)"/>
      <sheetName val="Educ. &amp; Exp."/>
    </sheetNames>
    <sheetDataSet>
      <sheetData sheetId="0" refreshError="1">
        <row r="11">
          <cell r="A11" t="str">
            <v>Yr1</v>
          </cell>
          <cell r="B11" t="str">
            <v>Performance</v>
          </cell>
          <cell r="C11" t="str">
            <v>Base Period - Year I</v>
          </cell>
          <cell r="D11">
            <v>38200</v>
          </cell>
          <cell r="E11">
            <v>38564</v>
          </cell>
          <cell r="F11">
            <v>15</v>
          </cell>
          <cell r="H11">
            <v>1.03646025</v>
          </cell>
          <cell r="I11">
            <v>5</v>
          </cell>
          <cell r="J11">
            <v>7</v>
          </cell>
        </row>
        <row r="12">
          <cell r="A12" t="str">
            <v>Yr2</v>
          </cell>
          <cell r="C12" t="str">
            <v>Base Period - Year II</v>
          </cell>
          <cell r="D12">
            <v>38565</v>
          </cell>
          <cell r="E12">
            <v>38929</v>
          </cell>
          <cell r="F12">
            <v>27</v>
          </cell>
          <cell r="G12">
            <v>12</v>
          </cell>
          <cell r="H12">
            <v>1.0665175972499998</v>
          </cell>
          <cell r="I12">
            <v>5</v>
          </cell>
          <cell r="J12">
            <v>7</v>
          </cell>
        </row>
        <row r="13">
          <cell r="A13" t="str">
            <v>Yr3</v>
          </cell>
          <cell r="C13" t="str">
            <v>Base Period - Year III</v>
          </cell>
          <cell r="D13">
            <v>38930</v>
          </cell>
          <cell r="E13">
            <v>39294</v>
          </cell>
          <cell r="F13">
            <v>39</v>
          </cell>
          <cell r="G13">
            <v>12</v>
          </cell>
          <cell r="H13">
            <v>1.0974466075702498</v>
          </cell>
          <cell r="I13">
            <v>5</v>
          </cell>
          <cell r="J13">
            <v>7</v>
          </cell>
        </row>
        <row r="14">
          <cell r="A14" t="str">
            <v>Yr4</v>
          </cell>
          <cell r="C14" t="str">
            <v>Base Period - Year IV</v>
          </cell>
          <cell r="D14">
            <v>39295</v>
          </cell>
          <cell r="E14">
            <v>39660</v>
          </cell>
          <cell r="F14">
            <v>51</v>
          </cell>
          <cell r="G14">
            <v>12</v>
          </cell>
          <cell r="H14">
            <v>1.129272559189787</v>
          </cell>
          <cell r="I14">
            <v>5</v>
          </cell>
          <cell r="J14">
            <v>7</v>
          </cell>
        </row>
        <row r="15">
          <cell r="A15" t="str">
            <v>Yr5</v>
          </cell>
          <cell r="C15" t="str">
            <v>Base Period - Year V</v>
          </cell>
          <cell r="D15">
            <v>39661</v>
          </cell>
          <cell r="E15">
            <v>40025</v>
          </cell>
          <cell r="F15">
            <v>63</v>
          </cell>
          <cell r="G15">
            <v>12</v>
          </cell>
          <cell r="H15">
            <v>1.1620214634062906</v>
          </cell>
          <cell r="I15">
            <v>5</v>
          </cell>
          <cell r="J15">
            <v>7</v>
          </cell>
        </row>
        <row r="16">
          <cell r="A16" t="str">
            <v>Yr6</v>
          </cell>
          <cell r="C16" t="str">
            <v>Award Term - Period I</v>
          </cell>
          <cell r="D16">
            <v>40026</v>
          </cell>
          <cell r="E16">
            <v>40209.5</v>
          </cell>
          <cell r="F16">
            <v>72</v>
          </cell>
          <cell r="G16">
            <v>9</v>
          </cell>
          <cell r="H16">
            <v>1.187113512876717</v>
          </cell>
          <cell r="I16">
            <v>-7</v>
          </cell>
          <cell r="J16">
            <v>13</v>
          </cell>
        </row>
        <row r="17">
          <cell r="A17" t="str">
            <v>Yr6a</v>
          </cell>
          <cell r="C17" t="str">
            <v>Award Term - Period II</v>
          </cell>
          <cell r="D17">
            <v>40210.5</v>
          </cell>
          <cell r="E17">
            <v>40390</v>
          </cell>
          <cell r="F17">
            <v>78</v>
          </cell>
          <cell r="G17">
            <v>6</v>
          </cell>
          <cell r="H17">
            <v>1.2043266588134294</v>
          </cell>
          <cell r="I17">
            <v>-13</v>
          </cell>
          <cell r="J17">
            <v>19</v>
          </cell>
        </row>
        <row r="18">
          <cell r="A18" t="str">
            <v>Yr7</v>
          </cell>
          <cell r="C18" t="str">
            <v>Award Term - Period III</v>
          </cell>
          <cell r="D18">
            <v>40391</v>
          </cell>
          <cell r="E18">
            <v>40574.5</v>
          </cell>
          <cell r="F18">
            <v>84</v>
          </cell>
          <cell r="G18">
            <v>6</v>
          </cell>
          <cell r="H18">
            <v>1.2215398047501418</v>
          </cell>
          <cell r="I18">
            <v>-19</v>
          </cell>
          <cell r="J18">
            <v>25</v>
          </cell>
        </row>
        <row r="19">
          <cell r="A19" t="str">
            <v>Yr7a</v>
          </cell>
          <cell r="C19" t="str">
            <v>Award Term - Period IV</v>
          </cell>
          <cell r="D19">
            <v>40575.5</v>
          </cell>
          <cell r="E19">
            <v>40755</v>
          </cell>
          <cell r="F19">
            <v>90</v>
          </cell>
          <cell r="G19">
            <v>6</v>
          </cell>
          <cell r="H19">
            <v>1.2392521319190188</v>
          </cell>
          <cell r="I19">
            <v>-25</v>
          </cell>
          <cell r="J19">
            <v>31</v>
          </cell>
        </row>
        <row r="20">
          <cell r="A20" t="str">
            <v>Yr8</v>
          </cell>
          <cell r="C20" t="str">
            <v>Award Term - Period V</v>
          </cell>
          <cell r="D20">
            <v>40756</v>
          </cell>
          <cell r="E20">
            <v>40939</v>
          </cell>
          <cell r="F20">
            <v>96</v>
          </cell>
          <cell r="G20">
            <v>6</v>
          </cell>
          <cell r="H20">
            <v>1.2569644590878959</v>
          </cell>
          <cell r="I20">
            <v>-31</v>
          </cell>
          <cell r="J20">
            <v>37</v>
          </cell>
        </row>
        <row r="21">
          <cell r="A21" t="str">
            <v>Yr8a</v>
          </cell>
          <cell r="C21" t="str">
            <v>Award Term - Period VI</v>
          </cell>
          <cell r="D21">
            <v>40940</v>
          </cell>
          <cell r="E21">
            <v>41121</v>
          </cell>
          <cell r="F21">
            <v>102</v>
          </cell>
          <cell r="G21">
            <v>6</v>
          </cell>
          <cell r="H21">
            <v>1.2751904437446704</v>
          </cell>
          <cell r="I21">
            <v>-37</v>
          </cell>
          <cell r="J21">
            <v>43</v>
          </cell>
        </row>
        <row r="22">
          <cell r="A22" t="str">
            <v>Yr9</v>
          </cell>
          <cell r="C22" t="str">
            <v>Award Term - Period VII</v>
          </cell>
          <cell r="D22">
            <v>41122</v>
          </cell>
          <cell r="E22">
            <v>41305</v>
          </cell>
          <cell r="F22">
            <v>108</v>
          </cell>
          <cell r="G22">
            <v>6</v>
          </cell>
          <cell r="H22">
            <v>1.2934164284014447</v>
          </cell>
          <cell r="I22">
            <v>-43</v>
          </cell>
          <cell r="J22">
            <v>49</v>
          </cell>
        </row>
        <row r="23">
          <cell r="A23" t="str">
            <v>Yr9a</v>
          </cell>
          <cell r="C23" t="str">
            <v>Award Term - Period VIII</v>
          </cell>
          <cell r="D23">
            <v>41306</v>
          </cell>
          <cell r="E23">
            <v>41486</v>
          </cell>
          <cell r="F23">
            <v>114</v>
          </cell>
          <cell r="G23">
            <v>6</v>
          </cell>
          <cell r="H23">
            <v>1.3121709666132655</v>
          </cell>
          <cell r="I23">
            <v>-49</v>
          </cell>
          <cell r="J23">
            <v>55</v>
          </cell>
        </row>
        <row r="24">
          <cell r="A24" t="str">
            <v>Total</v>
          </cell>
          <cell r="C24" t="str">
            <v>All Years</v>
          </cell>
          <cell r="D24">
            <v>38200</v>
          </cell>
          <cell r="E24">
            <v>41486</v>
          </cell>
          <cell r="F24">
            <v>63</v>
          </cell>
          <cell r="G24">
            <v>0</v>
          </cell>
          <cell r="H24">
            <v>1.1620214634062906</v>
          </cell>
          <cell r="I24">
            <v>53</v>
          </cell>
          <cell r="J24">
            <v>55</v>
          </cell>
        </row>
        <row r="26">
          <cell r="B26" t="str">
            <v>Escalation</v>
          </cell>
          <cell r="C26" t="str">
            <v>Non SCA/WD</v>
          </cell>
          <cell r="D26">
            <v>2.9000000000000001E-2</v>
          </cell>
        </row>
        <row r="27">
          <cell r="C27" t="str">
            <v>SCA/WD</v>
          </cell>
          <cell r="D27">
            <v>0</v>
          </cell>
        </row>
        <row r="29">
          <cell r="B29" t="str">
            <v>Indirect</v>
          </cell>
          <cell r="C29" t="str">
            <v>Description</v>
          </cell>
          <cell r="D29">
            <v>2004</v>
          </cell>
          <cell r="E29">
            <v>2005</v>
          </cell>
          <cell r="F29">
            <v>2006</v>
          </cell>
          <cell r="G29">
            <v>2007</v>
          </cell>
          <cell r="H29">
            <v>2008</v>
          </cell>
          <cell r="I29">
            <v>2009</v>
          </cell>
          <cell r="J29">
            <v>2010</v>
          </cell>
        </row>
        <row r="30">
          <cell r="B30" t="str">
            <v>Rate Schd</v>
          </cell>
          <cell r="C30" t="str">
            <v>Cost Ctr</v>
          </cell>
          <cell r="D30" t="str">
            <v>MSTC IT</v>
          </cell>
        </row>
        <row r="31">
          <cell r="C31" t="str">
            <v>Payroll Burden</v>
          </cell>
          <cell r="D31">
            <v>0.32400000000000001</v>
          </cell>
          <cell r="E31">
            <v>0.32400000000000001</v>
          </cell>
          <cell r="F31">
            <v>0.32400000000000001</v>
          </cell>
          <cell r="G31">
            <v>0.32400000000000001</v>
          </cell>
          <cell r="H31">
            <v>0.32400000000000001</v>
          </cell>
          <cell r="I31">
            <v>0.32400000000000001</v>
          </cell>
          <cell r="J31">
            <v>0.32400000000000001</v>
          </cell>
        </row>
        <row r="32">
          <cell r="C32" t="str">
            <v>Overhead - Offsite</v>
          </cell>
          <cell r="D32">
            <v>0.21</v>
          </cell>
          <cell r="E32">
            <v>0.21</v>
          </cell>
          <cell r="F32">
            <v>0.21</v>
          </cell>
          <cell r="G32">
            <v>0.21</v>
          </cell>
          <cell r="H32">
            <v>0.21</v>
          </cell>
          <cell r="I32">
            <v>0.21</v>
          </cell>
          <cell r="J32">
            <v>0.21</v>
          </cell>
        </row>
        <row r="33">
          <cell r="C33" t="str">
            <v>Overhead - Onsite</v>
          </cell>
          <cell r="D33">
            <v>8.0000000000000002E-3</v>
          </cell>
          <cell r="E33">
            <v>8.0000000000000002E-3</v>
          </cell>
          <cell r="F33">
            <v>8.0000000000000002E-3</v>
          </cell>
          <cell r="G33">
            <v>8.0000000000000002E-3</v>
          </cell>
          <cell r="H33">
            <v>8.0000000000000002E-3</v>
          </cell>
          <cell r="I33">
            <v>8.0000000000000002E-3</v>
          </cell>
          <cell r="J33">
            <v>8.0000000000000002E-3</v>
          </cell>
        </row>
        <row r="34">
          <cell r="C34" t="str">
            <v>Material Handling</v>
          </cell>
          <cell r="D34">
            <v>0.02</v>
          </cell>
          <cell r="E34">
            <v>0.02</v>
          </cell>
          <cell r="F34">
            <v>0.02</v>
          </cell>
          <cell r="G34">
            <v>0.02</v>
          </cell>
          <cell r="H34">
            <v>0.02</v>
          </cell>
          <cell r="I34">
            <v>0.02</v>
          </cell>
          <cell r="J34">
            <v>0.02</v>
          </cell>
        </row>
        <row r="35">
          <cell r="C35" t="str">
            <v>G&amp;A</v>
          </cell>
          <cell r="D35">
            <v>0.15</v>
          </cell>
          <cell r="E35">
            <v>0.1444</v>
          </cell>
          <cell r="F35">
            <v>0.13930000000000001</v>
          </cell>
          <cell r="G35">
            <v>0.1346</v>
          </cell>
          <cell r="H35">
            <v>0.1303</v>
          </cell>
          <cell r="I35">
            <v>0.1303</v>
          </cell>
          <cell r="J35">
            <v>0.1303</v>
          </cell>
        </row>
        <row r="36">
          <cell r="C36" t="str">
            <v>FCCOM - Off OH</v>
          </cell>
          <cell r="D36">
            <v>2.0100000000000001E-3</v>
          </cell>
          <cell r="E36">
            <v>2.0100000000000001E-3</v>
          </cell>
          <cell r="F36">
            <v>2.0100000000000001E-3</v>
          </cell>
          <cell r="G36">
            <v>2.0100000000000001E-3</v>
          </cell>
          <cell r="H36">
            <v>2.0100000000000001E-3</v>
          </cell>
          <cell r="I36">
            <v>2.0100000000000001E-3</v>
          </cell>
          <cell r="J36">
            <v>2.0100000000000001E-3</v>
          </cell>
        </row>
        <row r="37">
          <cell r="C37" t="str">
            <v>FCCOM - On OH</v>
          </cell>
          <cell r="D37">
            <v>1.0000000000000001E-5</v>
          </cell>
          <cell r="E37">
            <v>1.0000000000000001E-5</v>
          </cell>
          <cell r="F37">
            <v>1.0000000000000001E-5</v>
          </cell>
          <cell r="G37">
            <v>1.0000000000000001E-5</v>
          </cell>
          <cell r="H37">
            <v>1.0000000000000001E-5</v>
          </cell>
          <cell r="I37">
            <v>1.0000000000000001E-5</v>
          </cell>
          <cell r="J37">
            <v>1.0000000000000001E-5</v>
          </cell>
        </row>
        <row r="38">
          <cell r="C38" t="str">
            <v>FCCOM - G&amp;A</v>
          </cell>
          <cell r="D38">
            <v>4.4000000000000002E-4</v>
          </cell>
          <cell r="E38">
            <v>4.4000000000000002E-4</v>
          </cell>
          <cell r="F38">
            <v>4.4000000000000002E-4</v>
          </cell>
          <cell r="G38">
            <v>4.4000000000000002E-4</v>
          </cell>
          <cell r="H38">
            <v>4.4000000000000002E-4</v>
          </cell>
          <cell r="I38">
            <v>4.4000000000000002E-4</v>
          </cell>
          <cell r="J38">
            <v>4.4000000000000002E-4</v>
          </cell>
        </row>
        <row r="40">
          <cell r="B40" t="str">
            <v>Indirect</v>
          </cell>
          <cell r="C40" t="str">
            <v>Description</v>
          </cell>
          <cell r="D40">
            <v>2004</v>
          </cell>
          <cell r="E40">
            <v>2005</v>
          </cell>
          <cell r="F40">
            <v>2006</v>
          </cell>
          <cell r="G40">
            <v>2007</v>
          </cell>
          <cell r="H40">
            <v>2008</v>
          </cell>
          <cell r="I40">
            <v>2009</v>
          </cell>
          <cell r="J40">
            <v>2010</v>
          </cell>
        </row>
        <row r="41">
          <cell r="B41" t="str">
            <v>Rate Schd</v>
          </cell>
          <cell r="C41" t="str">
            <v>Cost Ctr</v>
          </cell>
          <cell r="D41" t="str">
            <v>MADG</v>
          </cell>
        </row>
        <row r="42">
          <cell r="C42" t="str">
            <v>Payroll Burden</v>
          </cell>
          <cell r="D42">
            <v>0.32400000000000001</v>
          </cell>
          <cell r="E42">
            <v>0.32400000000000001</v>
          </cell>
          <cell r="F42">
            <v>0.32400000000000001</v>
          </cell>
          <cell r="G42">
            <v>0.32400000000000001</v>
          </cell>
          <cell r="H42">
            <v>0.32400000000000001</v>
          </cell>
          <cell r="I42">
            <v>0.32400000000000001</v>
          </cell>
          <cell r="J42">
            <v>0.32400000000000001</v>
          </cell>
        </row>
        <row r="43">
          <cell r="C43" t="str">
            <v>Overhead - Offsite</v>
          </cell>
          <cell r="D43">
            <v>0.17800424043319313</v>
          </cell>
          <cell r="E43">
            <v>0.17189167929569629</v>
          </cell>
          <cell r="F43">
            <v>0.173069861437636</v>
          </cell>
          <cell r="G43">
            <v>0.17414201313538186</v>
          </cell>
          <cell r="H43">
            <v>0.17511570551412675</v>
          </cell>
          <cell r="I43">
            <v>0.17511570551412675</v>
          </cell>
          <cell r="J43">
            <v>0.17511570551412675</v>
          </cell>
        </row>
        <row r="44">
          <cell r="C44" t="str">
            <v>Overhead - Onsite</v>
          </cell>
          <cell r="D44">
            <v>5.8162691790475944E-2</v>
          </cell>
          <cell r="E44">
            <v>4.6474316453454526E-2</v>
          </cell>
          <cell r="F44">
            <v>4.8278856054527759E-2</v>
          </cell>
          <cell r="G44">
            <v>5.0073005827539173E-2</v>
          </cell>
          <cell r="H44">
            <v>5.1841796143611341E-2</v>
          </cell>
          <cell r="I44">
            <v>5.1841796143611341E-2</v>
          </cell>
          <cell r="J44">
            <v>5.1841796143611341E-2</v>
          </cell>
        </row>
        <row r="45">
          <cell r="C45" t="str">
            <v>Material Handling</v>
          </cell>
          <cell r="D45">
            <v>2.1999999999999999E-2</v>
          </cell>
          <cell r="E45">
            <v>2.1999999999999999E-2</v>
          </cell>
          <cell r="F45">
            <v>2.1999999999999999E-2</v>
          </cell>
          <cell r="G45">
            <v>2.1999999999999999E-2</v>
          </cell>
          <cell r="H45">
            <v>2.1999999999999999E-2</v>
          </cell>
          <cell r="I45">
            <v>2.1999999999999999E-2</v>
          </cell>
          <cell r="J45">
            <v>2.1999999999999999E-2</v>
          </cell>
        </row>
        <row r="46">
          <cell r="C46" t="str">
            <v>G&amp;A</v>
          </cell>
          <cell r="D46">
            <v>0.21269279756057963</v>
          </cell>
          <cell r="E46">
            <v>0.20639698065493886</v>
          </cell>
          <cell r="F46">
            <v>0.20300149116721808</v>
          </cell>
          <cell r="G46">
            <v>0.19985916185040181</v>
          </cell>
          <cell r="H46">
            <v>0.19698125984268749</v>
          </cell>
          <cell r="I46">
            <v>0.19698125984268749</v>
          </cell>
          <cell r="J46">
            <v>0.19698125984268749</v>
          </cell>
        </row>
        <row r="47">
          <cell r="C47" t="str">
            <v>FCCOM - Off OH</v>
          </cell>
          <cell r="D47">
            <v>1.15E-3</v>
          </cell>
          <cell r="E47">
            <v>1.15E-3</v>
          </cell>
          <cell r="F47">
            <v>1.15E-3</v>
          </cell>
          <cell r="G47">
            <v>1.15E-3</v>
          </cell>
          <cell r="H47">
            <v>1.15E-3</v>
          </cell>
          <cell r="I47">
            <v>1.15E-3</v>
          </cell>
          <cell r="J47">
            <v>1.15E-3</v>
          </cell>
        </row>
        <row r="48">
          <cell r="C48" t="str">
            <v>FCCOM - On OH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C49" t="str">
            <v>FCCOM - G&amp;A</v>
          </cell>
          <cell r="D49">
            <v>4.2999999999999999E-4</v>
          </cell>
          <cell r="E49">
            <v>4.2999999999999999E-4</v>
          </cell>
          <cell r="F49">
            <v>4.2999999999999999E-4</v>
          </cell>
          <cell r="G49">
            <v>4.2999999999999999E-4</v>
          </cell>
          <cell r="H49">
            <v>4.2999999999999999E-4</v>
          </cell>
          <cell r="I49">
            <v>4.2999999999999999E-4</v>
          </cell>
          <cell r="J49">
            <v>4.2999999999999999E-4</v>
          </cell>
        </row>
        <row r="51">
          <cell r="B51" t="str">
            <v>Fixed Fee</v>
          </cell>
          <cell r="C51" t="str">
            <v>Standard</v>
          </cell>
          <cell r="D51">
            <v>0.106</v>
          </cell>
          <cell r="E51" t="str">
            <v>A</v>
          </cell>
          <cell r="F51">
            <v>75582969.077862352</v>
          </cell>
          <cell r="G51" t="str">
            <v>Total CPFF</v>
          </cell>
          <cell r="I51">
            <v>1316250</v>
          </cell>
        </row>
        <row r="52">
          <cell r="C52" t="str">
            <v>Matl / ODC</v>
          </cell>
          <cell r="D52">
            <v>0</v>
          </cell>
          <cell r="E52" t="str">
            <v>B</v>
          </cell>
          <cell r="F52">
            <v>4.9987914612172633E-2</v>
          </cell>
          <cell r="G52" t="str">
            <v>Effective Fee</v>
          </cell>
        </row>
        <row r="53">
          <cell r="C53" t="str">
            <v>Fee On Subs</v>
          </cell>
          <cell r="D53">
            <v>0.05</v>
          </cell>
          <cell r="E53" t="str">
            <v>C</v>
          </cell>
        </row>
        <row r="55">
          <cell r="B55" t="str">
            <v>Subcontracts</v>
          </cell>
          <cell r="C55" t="str">
            <v>Name</v>
          </cell>
          <cell r="D55" t="str">
            <v>Size</v>
          </cell>
          <cell r="E55" t="str">
            <v>Fee/Profit %</v>
          </cell>
          <cell r="F55" t="str">
            <v>Esc %</v>
          </cell>
          <cell r="G55" t="str">
            <v>$ %</v>
          </cell>
          <cell r="H55" t="str">
            <v>Total $</v>
          </cell>
          <cell r="I55" t="str">
            <v>Hours</v>
          </cell>
          <cell r="J55" t="str">
            <v>% LOE</v>
          </cell>
        </row>
        <row r="56">
          <cell r="A56" t="str">
            <v>CUBIC</v>
          </cell>
          <cell r="C56" t="str">
            <v>CUBIC</v>
          </cell>
          <cell r="D56" t="str">
            <v>Large</v>
          </cell>
          <cell r="E56">
            <v>0.05</v>
          </cell>
          <cell r="F56">
            <v>3.5000000000000003E-2</v>
          </cell>
          <cell r="G56">
            <v>0.10327385964368314</v>
          </cell>
          <cell r="H56">
            <v>7805744.9399999995</v>
          </cell>
          <cell r="I56">
            <v>133020</v>
          </cell>
          <cell r="J56">
            <v>0.10105982905982906</v>
          </cell>
        </row>
        <row r="57">
          <cell r="A57" t="str">
            <v>Cynosure</v>
          </cell>
          <cell r="C57" t="str">
            <v>Cynosure</v>
          </cell>
          <cell r="D57" t="str">
            <v>SB</v>
          </cell>
          <cell r="E57">
            <v>0.05</v>
          </cell>
          <cell r="F57">
            <v>3.5000000000000003E-2</v>
          </cell>
          <cell r="G57">
            <v>4.0983774358068777E-2</v>
          </cell>
          <cell r="H57">
            <v>3097675.35</v>
          </cell>
          <cell r="I57">
            <v>72000</v>
          </cell>
          <cell r="J57">
            <v>5.4700854700854701E-2</v>
          </cell>
        </row>
        <row r="58">
          <cell r="A58" t="str">
            <v>G2</v>
          </cell>
          <cell r="C58" t="str">
            <v>G2</v>
          </cell>
          <cell r="D58" t="str">
            <v>WOSB</v>
          </cell>
          <cell r="E58">
            <v>0.05</v>
          </cell>
          <cell r="F58">
            <v>3.5000000000000003E-2</v>
          </cell>
          <cell r="G58">
            <v>9.5083038383906443E-2</v>
          </cell>
          <cell r="H58">
            <v>7186658.3499999996</v>
          </cell>
          <cell r="I58">
            <v>199800</v>
          </cell>
          <cell r="J58">
            <v>0.15179487179487181</v>
          </cell>
        </row>
        <row r="59">
          <cell r="A59" t="str">
            <v>SDS</v>
          </cell>
          <cell r="C59" t="str">
            <v>SDS</v>
          </cell>
          <cell r="D59" t="str">
            <v>VOSB</v>
          </cell>
          <cell r="E59">
            <v>0.05</v>
          </cell>
          <cell r="F59">
            <v>3.5000000000000003E-2</v>
          </cell>
          <cell r="G59">
            <v>0.11866884646672407</v>
          </cell>
          <cell r="H59">
            <v>8969343.7530000005</v>
          </cell>
          <cell r="I59">
            <v>167805</v>
          </cell>
          <cell r="J59">
            <v>0.1274871794871795</v>
          </cell>
        </row>
        <row r="60">
          <cell r="A60" t="str">
            <v>Moore Group</v>
          </cell>
          <cell r="C60" t="str">
            <v>Moore Group</v>
          </cell>
          <cell r="D60" t="str">
            <v>WOSB</v>
          </cell>
          <cell r="E60">
            <v>0.05</v>
          </cell>
          <cell r="F60">
            <v>3.5000000000000003E-2</v>
          </cell>
          <cell r="G60">
            <v>2.3952762402532527E-2</v>
          </cell>
          <cell r="H60">
            <v>1810420.9</v>
          </cell>
          <cell r="I60">
            <v>28800</v>
          </cell>
          <cell r="J60">
            <v>2.188034188034188E-2</v>
          </cell>
        </row>
        <row r="61">
          <cell r="A61" t="str">
            <v>Koam</v>
          </cell>
          <cell r="C61" t="str">
            <v>Koam</v>
          </cell>
          <cell r="D61" t="str">
            <v>SDB</v>
          </cell>
          <cell r="E61">
            <v>0.05</v>
          </cell>
          <cell r="F61">
            <v>3.5000000000000003E-2</v>
          </cell>
          <cell r="G61">
            <v>8.7960422580795866E-2</v>
          </cell>
          <cell r="H61">
            <v>6648309.8999999994</v>
          </cell>
          <cell r="I61">
            <v>180000</v>
          </cell>
          <cell r="J61">
            <v>0.13675213675213677</v>
          </cell>
        </row>
        <row r="62">
          <cell r="A62" t="str">
            <v>ETS</v>
          </cell>
          <cell r="C62" t="str">
            <v>ETS</v>
          </cell>
          <cell r="D62" t="str">
            <v>SDVOSB</v>
          </cell>
          <cell r="E62">
            <v>0.05</v>
          </cell>
          <cell r="F62">
            <v>3.5000000000000003E-2</v>
          </cell>
          <cell r="G62">
            <v>2.7910616316578062E-2</v>
          </cell>
          <cell r="H62">
            <v>2109567.25</v>
          </cell>
          <cell r="I62">
            <v>45900</v>
          </cell>
          <cell r="J62">
            <v>3.487179487179487E-2</v>
          </cell>
        </row>
        <row r="63">
          <cell r="A63" t="str">
            <v>ManPower</v>
          </cell>
          <cell r="C63" t="str">
            <v>ManPower</v>
          </cell>
          <cell r="D63" t="str">
            <v>Large</v>
          </cell>
          <cell r="E63">
            <v>0.05</v>
          </cell>
          <cell r="F63">
            <v>3.5000000000000003E-2</v>
          </cell>
          <cell r="G63">
            <v>5.6793480758581032E-2</v>
          </cell>
          <cell r="H63">
            <v>4292619.9000000004</v>
          </cell>
          <cell r="I63">
            <v>90000</v>
          </cell>
          <cell r="J63">
            <v>6.8376068376068383E-2</v>
          </cell>
        </row>
        <row r="64">
          <cell r="A64" t="str">
            <v>Consultants</v>
          </cell>
          <cell r="C64" t="str">
            <v>Consultants</v>
          </cell>
          <cell r="D64" t="str">
            <v>TBD</v>
          </cell>
          <cell r="E64">
            <v>0</v>
          </cell>
          <cell r="F64">
            <v>3.5000000000000003E-2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MT (IWA)</v>
          </cell>
          <cell r="C65" t="str">
            <v>MT (IWA)</v>
          </cell>
          <cell r="D65" t="str">
            <v>Large</v>
          </cell>
          <cell r="E65">
            <v>0</v>
          </cell>
          <cell r="F65">
            <v>2.9000000000000001E-2</v>
          </cell>
          <cell r="G65">
            <v>0</v>
          </cell>
          <cell r="H65">
            <v>0</v>
          </cell>
        </row>
        <row r="66">
          <cell r="G66">
            <v>0.39455946050860574</v>
          </cell>
          <cell r="H66">
            <v>29821975.502999999</v>
          </cell>
          <cell r="J66">
            <v>0.5274871794871796</v>
          </cell>
        </row>
        <row r="67">
          <cell r="B67" t="str">
            <v>Cat #</v>
          </cell>
          <cell r="C67" t="str">
            <v>RFP Category</v>
          </cell>
          <cell r="E67" t="str">
            <v>Hrs/Year</v>
          </cell>
          <cell r="H67">
            <v>41920340.342999995</v>
          </cell>
          <cell r="J67">
            <v>0.69692307692307698</v>
          </cell>
        </row>
        <row r="68">
          <cell r="B68">
            <v>1</v>
          </cell>
          <cell r="C68" t="str">
            <v>Program Manager</v>
          </cell>
          <cell r="E68">
            <v>2000</v>
          </cell>
          <cell r="H68" t="str">
            <v>ManTech</v>
          </cell>
          <cell r="I68">
            <v>117000</v>
          </cell>
        </row>
        <row r="69">
          <cell r="B69">
            <v>2</v>
          </cell>
          <cell r="C69" t="str">
            <v>Education Specialist</v>
          </cell>
          <cell r="E69">
            <v>3000</v>
          </cell>
          <cell r="H69" t="str">
            <v>IWA</v>
          </cell>
          <cell r="I69">
            <v>281925</v>
          </cell>
        </row>
        <row r="70">
          <cell r="B70">
            <v>3</v>
          </cell>
          <cell r="C70" t="str">
            <v>Instructional Systems Designer</v>
          </cell>
          <cell r="E70">
            <v>6000</v>
          </cell>
        </row>
        <row r="71">
          <cell r="B71">
            <v>4</v>
          </cell>
          <cell r="C71" t="str">
            <v>Master Training Specialist, Operator</v>
          </cell>
          <cell r="E71">
            <v>2000</v>
          </cell>
          <cell r="I71">
            <v>1316250</v>
          </cell>
        </row>
        <row r="72">
          <cell r="B72">
            <v>5</v>
          </cell>
          <cell r="C72" t="str">
            <v>Master Training Specialist, Maintenance</v>
          </cell>
          <cell r="E72">
            <v>2000</v>
          </cell>
        </row>
        <row r="73">
          <cell r="B73">
            <v>6</v>
          </cell>
          <cell r="C73" t="str">
            <v>Operator Training Specialist</v>
          </cell>
          <cell r="E73">
            <v>6000</v>
          </cell>
        </row>
        <row r="74">
          <cell r="B74">
            <v>7</v>
          </cell>
          <cell r="C74" t="str">
            <v>Maintenance Training Specialist</v>
          </cell>
          <cell r="E74">
            <v>6000</v>
          </cell>
        </row>
        <row r="75">
          <cell r="B75">
            <v>8</v>
          </cell>
          <cell r="C75" t="str">
            <v>Interactive Courseware Specialist</v>
          </cell>
          <cell r="E75">
            <v>6000</v>
          </cell>
        </row>
        <row r="76">
          <cell r="B76">
            <v>9</v>
          </cell>
          <cell r="C76" t="str">
            <v>Web Application Developer</v>
          </cell>
          <cell r="E76">
            <v>6000</v>
          </cell>
        </row>
        <row r="77">
          <cell r="B77">
            <v>10</v>
          </cell>
          <cell r="C77" t="str">
            <v>Database Analyst/Administrator</v>
          </cell>
          <cell r="E77">
            <v>6000</v>
          </cell>
        </row>
        <row r="78">
          <cell r="B78">
            <v>11</v>
          </cell>
          <cell r="C78" t="str">
            <v>Simulator Instructor</v>
          </cell>
          <cell r="E78">
            <v>8750</v>
          </cell>
        </row>
        <row r="79">
          <cell r="B79">
            <v>12</v>
          </cell>
          <cell r="C79" t="str">
            <v>Sr Logistics Analyst</v>
          </cell>
          <cell r="E79">
            <v>12000</v>
          </cell>
        </row>
        <row r="80">
          <cell r="B80">
            <v>13</v>
          </cell>
          <cell r="C80" t="str">
            <v>Logistics Analyst</v>
          </cell>
          <cell r="E80">
            <v>25000</v>
          </cell>
        </row>
        <row r="81">
          <cell r="B81">
            <v>14</v>
          </cell>
          <cell r="C81" t="str">
            <v>Junior Logistics Analyst</v>
          </cell>
          <cell r="E81">
            <v>14000</v>
          </cell>
        </row>
        <row r="82">
          <cell r="B82">
            <v>15</v>
          </cell>
          <cell r="C82" t="str">
            <v>Sr Systems Analyst</v>
          </cell>
          <cell r="E82">
            <v>1700</v>
          </cell>
        </row>
        <row r="83">
          <cell r="B83">
            <v>16</v>
          </cell>
          <cell r="C83" t="str">
            <v>Systems Analyst</v>
          </cell>
          <cell r="E83">
            <v>4500</v>
          </cell>
        </row>
        <row r="84">
          <cell r="B84">
            <v>17</v>
          </cell>
          <cell r="C84" t="str">
            <v>Sr Editor</v>
          </cell>
          <cell r="E84">
            <v>3000</v>
          </cell>
        </row>
        <row r="85">
          <cell r="B85">
            <v>18</v>
          </cell>
          <cell r="C85" t="str">
            <v>Editor</v>
          </cell>
          <cell r="E85">
            <v>3000</v>
          </cell>
        </row>
        <row r="86">
          <cell r="B86">
            <v>19</v>
          </cell>
          <cell r="C86" t="str">
            <v>Graphic Specialist</v>
          </cell>
          <cell r="E86">
            <v>20000</v>
          </cell>
        </row>
        <row r="87">
          <cell r="B87">
            <v>20</v>
          </cell>
          <cell r="C87" t="str">
            <v>Technical Writer/Illustrator</v>
          </cell>
          <cell r="E87">
            <v>2000</v>
          </cell>
        </row>
        <row r="88">
          <cell r="B88">
            <v>21</v>
          </cell>
          <cell r="C88" t="str">
            <v>Document Management Specialist</v>
          </cell>
          <cell r="E88">
            <v>6000</v>
          </cell>
        </row>
        <row r="89">
          <cell r="B89">
            <v>22</v>
          </cell>
          <cell r="C89" t="str">
            <v>Administrative Assistant</v>
          </cell>
          <cell r="E89">
            <v>650</v>
          </cell>
        </row>
        <row r="90">
          <cell r="B90">
            <v>23</v>
          </cell>
          <cell r="C90" t="str">
            <v>Clerk Typist</v>
          </cell>
          <cell r="E90">
            <v>650</v>
          </cell>
        </row>
        <row r="91">
          <cell r="B91">
            <v>24</v>
          </cell>
        </row>
        <row r="92">
          <cell r="B92">
            <v>25</v>
          </cell>
        </row>
        <row r="93">
          <cell r="B93">
            <v>26</v>
          </cell>
          <cell r="C93" t="str">
            <v>Category - 26</v>
          </cell>
        </row>
        <row r="94">
          <cell r="B94">
            <v>27</v>
          </cell>
          <cell r="C94" t="str">
            <v>Category - 27</v>
          </cell>
        </row>
        <row r="95">
          <cell r="B95">
            <v>28</v>
          </cell>
          <cell r="C95" t="str">
            <v>Category - 28</v>
          </cell>
        </row>
        <row r="96">
          <cell r="B96">
            <v>29</v>
          </cell>
          <cell r="C96" t="str">
            <v>Category - 29</v>
          </cell>
        </row>
        <row r="97">
          <cell r="B97">
            <v>30</v>
          </cell>
          <cell r="C97" t="str">
            <v>Category - 30</v>
          </cell>
        </row>
        <row r="98">
          <cell r="B98">
            <v>31</v>
          </cell>
          <cell r="C98" t="str">
            <v>Category - 31</v>
          </cell>
        </row>
        <row r="99">
          <cell r="B99">
            <v>32</v>
          </cell>
          <cell r="C99" t="str">
            <v>Category - 32</v>
          </cell>
        </row>
        <row r="100">
          <cell r="B100">
            <v>33</v>
          </cell>
          <cell r="C100" t="str">
            <v>Category - 33</v>
          </cell>
        </row>
        <row r="101">
          <cell r="B101">
            <v>34</v>
          </cell>
          <cell r="C101" t="str">
            <v>Category - 34</v>
          </cell>
        </row>
        <row r="102">
          <cell r="B102">
            <v>35</v>
          </cell>
          <cell r="C102" t="str">
            <v>Category - 35</v>
          </cell>
        </row>
        <row r="104">
          <cell r="B104" t="str">
            <v>Key</v>
          </cell>
          <cell r="C104" t="str">
            <v>Name</v>
          </cell>
          <cell r="D104" t="str">
            <v>Rate</v>
          </cell>
          <cell r="E104" t="str">
            <v>Category</v>
          </cell>
        </row>
        <row r="105">
          <cell r="B105" t="str">
            <v>Personnel</v>
          </cell>
        </row>
        <row r="106">
          <cell r="B106">
            <v>1</v>
          </cell>
          <cell r="C106" t="str">
            <v>Renfro, R</v>
          </cell>
          <cell r="D106">
            <v>54.33</v>
          </cell>
          <cell r="E106" t="str">
            <v>D6-5</v>
          </cell>
          <cell r="F106" t="str">
            <v>MADG</v>
          </cell>
        </row>
        <row r="107">
          <cell r="B107">
            <v>2</v>
          </cell>
          <cell r="C107" t="str">
            <v>Lausch</v>
          </cell>
          <cell r="F107" t="str">
            <v>New Hire</v>
          </cell>
        </row>
        <row r="108">
          <cell r="B108">
            <v>3</v>
          </cell>
          <cell r="C108" t="str">
            <v>Severe, J</v>
          </cell>
          <cell r="D108">
            <v>19.010000000000002</v>
          </cell>
          <cell r="E108" t="str">
            <v>T2-5</v>
          </cell>
          <cell r="F108" t="str">
            <v>MADG</v>
          </cell>
        </row>
        <row r="109">
          <cell r="B109">
            <v>4</v>
          </cell>
          <cell r="C109" t="str">
            <v>Glithero, S</v>
          </cell>
          <cell r="D109">
            <v>26.53</v>
          </cell>
          <cell r="E109" t="str">
            <v>A4-1</v>
          </cell>
          <cell r="F109" t="str">
            <v>MADG</v>
          </cell>
        </row>
        <row r="110">
          <cell r="B110">
            <v>5</v>
          </cell>
          <cell r="C110" t="str">
            <v>Tibbetts, W</v>
          </cell>
          <cell r="D110">
            <v>24.89</v>
          </cell>
          <cell r="E110" t="str">
            <v>A3-2</v>
          </cell>
          <cell r="F110" t="str">
            <v>MADG</v>
          </cell>
        </row>
        <row r="111">
          <cell r="B111">
            <v>6</v>
          </cell>
          <cell r="C111" t="str">
            <v>Bryan, S</v>
          </cell>
          <cell r="D111">
            <v>22.11</v>
          </cell>
          <cell r="E111" t="str">
            <v>D1-1</v>
          </cell>
          <cell r="F111" t="str">
            <v>MADG</v>
          </cell>
        </row>
        <row r="112">
          <cell r="B112">
            <v>7</v>
          </cell>
          <cell r="C112" t="str">
            <v>Koenig, J R</v>
          </cell>
          <cell r="D112">
            <v>29.26</v>
          </cell>
          <cell r="E112" t="str">
            <v>A3-4</v>
          </cell>
          <cell r="F112" t="str">
            <v>MSTC</v>
          </cell>
        </row>
        <row r="113">
          <cell r="B113">
            <v>8</v>
          </cell>
          <cell r="C113" t="str">
            <v>Hultman</v>
          </cell>
          <cell r="F113" t="str">
            <v>New Hire</v>
          </cell>
        </row>
        <row r="114">
          <cell r="B114">
            <v>9</v>
          </cell>
          <cell r="C114" t="str">
            <v>Smith, N</v>
          </cell>
          <cell r="D114">
            <v>20</v>
          </cell>
          <cell r="E114" t="str">
            <v>A2-3</v>
          </cell>
          <cell r="F114" t="str">
            <v>MADG</v>
          </cell>
        </row>
        <row r="115">
          <cell r="B115">
            <v>10</v>
          </cell>
          <cell r="C115" t="str">
            <v>Gehres</v>
          </cell>
          <cell r="D115">
            <v>33.659999999999997</v>
          </cell>
          <cell r="E115" t="str">
            <v>E3-4</v>
          </cell>
          <cell r="F115" t="str">
            <v>MSTC</v>
          </cell>
        </row>
        <row r="116">
          <cell r="B116">
            <v>11</v>
          </cell>
          <cell r="C116" t="str">
            <v>Crites</v>
          </cell>
          <cell r="F116" t="str">
            <v>New Hire</v>
          </cell>
        </row>
        <row r="117">
          <cell r="B117">
            <v>12</v>
          </cell>
          <cell r="C117" t="str">
            <v>Sturges, C</v>
          </cell>
          <cell r="D117">
            <v>37.26</v>
          </cell>
          <cell r="F117" t="str">
            <v>New Hire</v>
          </cell>
        </row>
        <row r="118">
          <cell r="B118">
            <v>13</v>
          </cell>
          <cell r="C118" t="str">
            <v>Dimitriu, Paul</v>
          </cell>
          <cell r="D118">
            <v>30.8</v>
          </cell>
          <cell r="F118" t="str">
            <v>Temp</v>
          </cell>
          <cell r="G118" t="str">
            <v>(Manpower Professional Services)</v>
          </cell>
        </row>
        <row r="119">
          <cell r="B119">
            <v>14</v>
          </cell>
          <cell r="C119" t="str">
            <v>Worth, Greg</v>
          </cell>
          <cell r="D119">
            <v>46.2</v>
          </cell>
          <cell r="F119" t="str">
            <v>Temp</v>
          </cell>
          <cell r="G119" t="str">
            <v>(Manpower Professional Services)</v>
          </cell>
        </row>
        <row r="120">
          <cell r="B120">
            <v>15</v>
          </cell>
          <cell r="C120" t="str">
            <v>Collins, Doug</v>
          </cell>
          <cell r="D120">
            <v>25</v>
          </cell>
          <cell r="F120" t="str">
            <v>New Hire</v>
          </cell>
        </row>
        <row r="121">
          <cell r="B121">
            <v>16</v>
          </cell>
          <cell r="C121" t="str">
            <v>Cain, John</v>
          </cell>
          <cell r="D121">
            <v>42</v>
          </cell>
          <cell r="F121" t="str">
            <v>Temp</v>
          </cell>
          <cell r="G121" t="str">
            <v>(Manpower Professional Services)</v>
          </cell>
        </row>
        <row r="122">
          <cell r="B122">
            <v>17</v>
          </cell>
          <cell r="C122" t="str">
            <v>Maxwell, Walter</v>
          </cell>
          <cell r="D122">
            <v>42</v>
          </cell>
          <cell r="F122" t="str">
            <v>Temp</v>
          </cell>
          <cell r="G122" t="str">
            <v>(Manpower Professional Services)</v>
          </cell>
        </row>
        <row r="123">
          <cell r="B123">
            <v>18</v>
          </cell>
          <cell r="C123" t="str">
            <v>Torres, Desi</v>
          </cell>
          <cell r="D123">
            <v>42</v>
          </cell>
          <cell r="F123" t="str">
            <v>Temp</v>
          </cell>
          <cell r="G123" t="str">
            <v>(Manpower Professional Services)</v>
          </cell>
        </row>
        <row r="124">
          <cell r="B124">
            <v>19</v>
          </cell>
          <cell r="C124" t="str">
            <v>Franklin, Hubert</v>
          </cell>
          <cell r="D124">
            <v>17.5</v>
          </cell>
          <cell r="E124" t="str">
            <v>A2-1</v>
          </cell>
          <cell r="F124" t="str">
            <v>MADG</v>
          </cell>
        </row>
        <row r="125">
          <cell r="B125">
            <v>20</v>
          </cell>
          <cell r="C125" t="str">
            <v>Name - 20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B3:H50"/>
  <sheetViews>
    <sheetView tabSelected="1" workbookViewId="0">
      <selection activeCell="G26" sqref="G26"/>
    </sheetView>
  </sheetViews>
  <sheetFormatPr defaultRowHeight="12.75"/>
  <cols>
    <col min="3" max="3" width="14.85546875" customWidth="1"/>
    <col min="4" max="4" width="13.42578125" customWidth="1"/>
    <col min="5" max="5" width="42" customWidth="1"/>
    <col min="6" max="6" width="17.42578125" customWidth="1"/>
    <col min="7" max="7" width="21.42578125" customWidth="1"/>
    <col min="8" max="8" width="38.42578125" customWidth="1"/>
  </cols>
  <sheetData>
    <row r="3" spans="2:7" ht="13.5" thickBot="1">
      <c r="E3">
        <f>COUNTA(#REF!)</f>
        <v>1</v>
      </c>
    </row>
    <row r="4" spans="2:7" ht="30" thickTop="1" thickBot="1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3" t="s">
        <v>5</v>
      </c>
    </row>
    <row r="5" spans="2:7" ht="57.75" thickBot="1">
      <c r="B5" s="138" t="s">
        <v>6</v>
      </c>
      <c r="C5" s="139" t="s">
        <v>7</v>
      </c>
      <c r="D5" s="139" t="s">
        <v>8</v>
      </c>
      <c r="E5" s="139" t="s">
        <v>9</v>
      </c>
      <c r="F5" s="139" t="s">
        <v>10</v>
      </c>
      <c r="G5" s="140" t="s">
        <v>230</v>
      </c>
    </row>
    <row r="6" spans="2:7" ht="57.75" thickBot="1">
      <c r="B6" s="138" t="s">
        <v>11</v>
      </c>
      <c r="C6" s="139" t="s">
        <v>7</v>
      </c>
      <c r="D6" s="139" t="s">
        <v>12</v>
      </c>
      <c r="E6" s="139" t="s">
        <v>13</v>
      </c>
      <c r="F6" s="139" t="s">
        <v>10</v>
      </c>
      <c r="G6" s="140" t="s">
        <v>230</v>
      </c>
    </row>
    <row r="7" spans="2:7" ht="57.75" thickBot="1">
      <c r="B7" s="141" t="s">
        <v>14</v>
      </c>
      <c r="C7" s="142" t="s">
        <v>15</v>
      </c>
      <c r="D7" s="142" t="s">
        <v>16</v>
      </c>
      <c r="E7" s="142" t="s">
        <v>17</v>
      </c>
      <c r="F7" s="142" t="s">
        <v>10</v>
      </c>
      <c r="G7" s="143" t="s">
        <v>230</v>
      </c>
    </row>
    <row r="8" spans="2:7" ht="58.5" thickTop="1" thickBot="1">
      <c r="B8" s="138" t="s">
        <v>18</v>
      </c>
      <c r="C8" s="139" t="s">
        <v>15</v>
      </c>
      <c r="D8" s="139" t="s">
        <v>19</v>
      </c>
      <c r="E8" s="139" t="s">
        <v>20</v>
      </c>
      <c r="F8" s="139" t="s">
        <v>10</v>
      </c>
      <c r="G8" s="140" t="s">
        <v>230</v>
      </c>
    </row>
    <row r="9" spans="2:7" ht="57.75" thickBot="1">
      <c r="B9" s="138" t="s">
        <v>21</v>
      </c>
      <c r="C9" s="139" t="s">
        <v>15</v>
      </c>
      <c r="D9" s="139" t="s">
        <v>22</v>
      </c>
      <c r="E9" s="139" t="s">
        <v>23</v>
      </c>
      <c r="F9" s="139" t="s">
        <v>10</v>
      </c>
      <c r="G9" s="140" t="s">
        <v>230</v>
      </c>
    </row>
    <row r="10" spans="2:7" ht="57.75" thickBot="1">
      <c r="B10" s="144" t="s">
        <v>24</v>
      </c>
      <c r="C10" s="145" t="s">
        <v>25</v>
      </c>
      <c r="D10" s="145" t="s">
        <v>26</v>
      </c>
      <c r="E10" s="145" t="s">
        <v>27</v>
      </c>
      <c r="F10" s="145" t="s">
        <v>10</v>
      </c>
      <c r="G10" s="146" t="s">
        <v>231</v>
      </c>
    </row>
    <row r="11" spans="2:7" ht="57.75" thickBot="1">
      <c r="B11" s="144" t="s">
        <v>28</v>
      </c>
      <c r="C11" s="145" t="s">
        <v>25</v>
      </c>
      <c r="D11" s="145" t="s">
        <v>29</v>
      </c>
      <c r="E11" s="145" t="s">
        <v>30</v>
      </c>
      <c r="F11" s="145" t="s">
        <v>10</v>
      </c>
      <c r="G11" s="146" t="s">
        <v>231</v>
      </c>
    </row>
    <row r="12" spans="2:7" ht="57.75" thickBot="1">
      <c r="B12" s="147" t="s">
        <v>31</v>
      </c>
      <c r="C12" s="148" t="s">
        <v>25</v>
      </c>
      <c r="D12" s="148" t="s">
        <v>32</v>
      </c>
      <c r="E12" s="148" t="s">
        <v>33</v>
      </c>
      <c r="F12" s="148" t="s">
        <v>10</v>
      </c>
      <c r="G12" s="149" t="s">
        <v>229</v>
      </c>
    </row>
    <row r="13" spans="2:7" ht="72.75" thickTop="1" thickBot="1">
      <c r="B13" s="150">
        <v>4</v>
      </c>
      <c r="C13" s="151" t="s">
        <v>34</v>
      </c>
      <c r="D13" s="151" t="s">
        <v>35</v>
      </c>
      <c r="E13" s="151" t="s">
        <v>36</v>
      </c>
      <c r="F13" s="151">
        <v>5.9</v>
      </c>
      <c r="G13" s="152" t="s">
        <v>232</v>
      </c>
    </row>
    <row r="14" spans="2:7" ht="44.25" thickTop="1" thickBot="1">
      <c r="B14" s="144" t="s">
        <v>37</v>
      </c>
      <c r="C14" s="145" t="s">
        <v>38</v>
      </c>
      <c r="D14" s="145" t="s">
        <v>39</v>
      </c>
      <c r="E14" s="145" t="s">
        <v>40</v>
      </c>
      <c r="F14" s="145">
        <v>5.6</v>
      </c>
      <c r="G14" s="146" t="s">
        <v>231</v>
      </c>
    </row>
    <row r="15" spans="2:7" ht="43.5" thickBot="1">
      <c r="B15" s="153" t="s">
        <v>41</v>
      </c>
      <c r="C15" s="154" t="s">
        <v>42</v>
      </c>
      <c r="D15" s="154" t="s">
        <v>43</v>
      </c>
      <c r="E15" s="154" t="s">
        <v>44</v>
      </c>
      <c r="F15" s="154">
        <v>5.6</v>
      </c>
      <c r="G15" s="155" t="s">
        <v>245</v>
      </c>
    </row>
    <row r="16" spans="2:7" ht="43.5" thickBot="1">
      <c r="B16" s="159" t="s">
        <v>45</v>
      </c>
      <c r="C16" s="160" t="s">
        <v>42</v>
      </c>
      <c r="D16" s="160" t="s">
        <v>46</v>
      </c>
      <c r="E16" s="160" t="s">
        <v>47</v>
      </c>
      <c r="F16" s="160">
        <v>5.6</v>
      </c>
      <c r="G16" s="176" t="s">
        <v>237</v>
      </c>
    </row>
    <row r="17" spans="2:7" ht="30" thickTop="1" thickBot="1">
      <c r="B17" s="156">
        <v>6</v>
      </c>
      <c r="C17" s="157" t="s">
        <v>48</v>
      </c>
      <c r="D17" s="157" t="s">
        <v>49</v>
      </c>
      <c r="E17" s="157" t="s">
        <v>50</v>
      </c>
      <c r="F17" s="157" t="s">
        <v>51</v>
      </c>
      <c r="G17" s="158" t="s">
        <v>233</v>
      </c>
    </row>
    <row r="18" spans="2:7" ht="44.25" thickTop="1" thickBot="1">
      <c r="B18" s="162">
        <v>7</v>
      </c>
      <c r="C18" s="163" t="s">
        <v>52</v>
      </c>
      <c r="D18" s="163" t="s">
        <v>53</v>
      </c>
      <c r="E18" s="163" t="s">
        <v>54</v>
      </c>
      <c r="F18" s="163" t="s">
        <v>55</v>
      </c>
      <c r="G18" s="164" t="s">
        <v>233</v>
      </c>
    </row>
    <row r="19" spans="2:7" ht="29.25" thickBot="1">
      <c r="B19" s="156">
        <v>8</v>
      </c>
      <c r="C19" s="157" t="s">
        <v>56</v>
      </c>
      <c r="D19" s="157" t="s">
        <v>57</v>
      </c>
      <c r="E19" s="157" t="s">
        <v>58</v>
      </c>
      <c r="F19" s="157" t="s">
        <v>59</v>
      </c>
      <c r="G19" s="158" t="s">
        <v>233</v>
      </c>
    </row>
    <row r="20" spans="2:7" ht="30" thickTop="1" thickBot="1">
      <c r="B20" s="190">
        <v>9</v>
      </c>
      <c r="C20" s="191" t="s">
        <v>60</v>
      </c>
      <c r="D20" s="191" t="s">
        <v>61</v>
      </c>
      <c r="E20" s="191" t="s">
        <v>62</v>
      </c>
      <c r="F20" s="191" t="s">
        <v>63</v>
      </c>
      <c r="G20" s="192" t="s">
        <v>247</v>
      </c>
    </row>
    <row r="21" spans="2:7" ht="30" thickTop="1" thickBot="1">
      <c r="B21" s="162" t="s">
        <v>64</v>
      </c>
      <c r="C21" s="163" t="s">
        <v>65</v>
      </c>
      <c r="D21" s="163" t="s">
        <v>66</v>
      </c>
      <c r="E21" s="163" t="s">
        <v>67</v>
      </c>
      <c r="F21" s="163" t="s">
        <v>68</v>
      </c>
      <c r="G21" s="164" t="s">
        <v>233</v>
      </c>
    </row>
    <row r="22" spans="2:7" ht="29.25" thickBot="1">
      <c r="B22" s="162" t="s">
        <v>69</v>
      </c>
      <c r="C22" s="163" t="s">
        <v>65</v>
      </c>
      <c r="D22" s="163" t="s">
        <v>70</v>
      </c>
      <c r="E22" s="163" t="s">
        <v>71</v>
      </c>
      <c r="F22" s="163" t="s">
        <v>68</v>
      </c>
      <c r="G22" s="164" t="s">
        <v>233</v>
      </c>
    </row>
    <row r="23" spans="2:7" ht="43.5" thickBot="1">
      <c r="B23" s="165">
        <v>11</v>
      </c>
      <c r="C23" s="166" t="s">
        <v>72</v>
      </c>
      <c r="D23" s="166" t="s">
        <v>73</v>
      </c>
      <c r="E23" s="166" t="s">
        <v>74</v>
      </c>
      <c r="F23" s="166">
        <v>5.7</v>
      </c>
      <c r="G23" s="167" t="s">
        <v>229</v>
      </c>
    </row>
    <row r="24" spans="2:7" ht="29.25" thickBot="1">
      <c r="B24" s="168">
        <v>12</v>
      </c>
      <c r="C24" s="169" t="s">
        <v>75</v>
      </c>
      <c r="D24" s="169" t="s">
        <v>76</v>
      </c>
      <c r="E24" s="169" t="s">
        <v>77</v>
      </c>
      <c r="F24" s="169">
        <v>4.5999999999999996</v>
      </c>
      <c r="G24" s="170" t="s">
        <v>242</v>
      </c>
    </row>
    <row r="25" spans="2:7" ht="30" thickTop="1" thickBot="1">
      <c r="B25" s="171">
        <v>13</v>
      </c>
      <c r="C25" s="172" t="s">
        <v>78</v>
      </c>
      <c r="D25" s="172" t="s">
        <v>79</v>
      </c>
      <c r="E25" s="172" t="s">
        <v>80</v>
      </c>
      <c r="F25" s="172">
        <v>5.22</v>
      </c>
      <c r="G25" s="173" t="s">
        <v>248</v>
      </c>
    </row>
    <row r="26" spans="2:7" ht="58.5" thickTop="1" thickBot="1">
      <c r="B26" s="174" t="s">
        <v>81</v>
      </c>
      <c r="C26" s="175" t="s">
        <v>82</v>
      </c>
      <c r="D26" s="175" t="s">
        <v>83</v>
      </c>
      <c r="E26" s="175" t="s">
        <v>84</v>
      </c>
      <c r="F26" s="175" t="s">
        <v>10</v>
      </c>
      <c r="G26" s="176" t="s">
        <v>236</v>
      </c>
    </row>
    <row r="27" spans="2:7" ht="57.75" thickBot="1">
      <c r="B27" s="174" t="s">
        <v>85</v>
      </c>
      <c r="C27" s="175" t="s">
        <v>82</v>
      </c>
      <c r="D27" s="175" t="s">
        <v>86</v>
      </c>
      <c r="E27" s="175" t="s">
        <v>87</v>
      </c>
      <c r="F27" s="175" t="s">
        <v>88</v>
      </c>
      <c r="G27" s="176" t="s">
        <v>236</v>
      </c>
    </row>
    <row r="28" spans="2:7" ht="57.75" thickBot="1">
      <c r="B28" s="159" t="s">
        <v>89</v>
      </c>
      <c r="C28" s="160" t="s">
        <v>90</v>
      </c>
      <c r="D28" s="160" t="s">
        <v>91</v>
      </c>
      <c r="E28" s="160" t="s">
        <v>92</v>
      </c>
      <c r="F28" s="160" t="s">
        <v>10</v>
      </c>
      <c r="G28" s="161" t="s">
        <v>236</v>
      </c>
    </row>
    <row r="29" spans="2:7" ht="58.5" thickTop="1" thickBot="1">
      <c r="B29" s="174" t="s">
        <v>93</v>
      </c>
      <c r="C29" s="175" t="s">
        <v>90</v>
      </c>
      <c r="D29" s="175" t="s">
        <v>94</v>
      </c>
      <c r="E29" s="175" t="s">
        <v>95</v>
      </c>
      <c r="F29" s="175" t="s">
        <v>10</v>
      </c>
      <c r="G29" s="176" t="s">
        <v>236</v>
      </c>
    </row>
    <row r="30" spans="2:7" ht="57.75" thickBot="1">
      <c r="B30" s="174" t="s">
        <v>96</v>
      </c>
      <c r="C30" s="175" t="s">
        <v>90</v>
      </c>
      <c r="D30" s="175" t="s">
        <v>94</v>
      </c>
      <c r="E30" s="175" t="s">
        <v>97</v>
      </c>
      <c r="F30" s="175" t="s">
        <v>10</v>
      </c>
      <c r="G30" s="176" t="s">
        <v>236</v>
      </c>
    </row>
    <row r="31" spans="2:7" ht="57.75" thickBot="1">
      <c r="B31" s="174" t="s">
        <v>98</v>
      </c>
      <c r="C31" s="175" t="s">
        <v>25</v>
      </c>
      <c r="D31" s="175" t="s">
        <v>99</v>
      </c>
      <c r="E31" s="175" t="s">
        <v>100</v>
      </c>
      <c r="F31" s="175" t="s">
        <v>10</v>
      </c>
      <c r="G31" s="176" t="s">
        <v>239</v>
      </c>
    </row>
    <row r="32" spans="2:7" ht="57.75" thickBot="1">
      <c r="B32" s="174" t="s">
        <v>101</v>
      </c>
      <c r="C32" s="175" t="s">
        <v>25</v>
      </c>
      <c r="D32" s="175" t="s">
        <v>102</v>
      </c>
      <c r="E32" s="175" t="s">
        <v>103</v>
      </c>
      <c r="F32" s="175" t="s">
        <v>10</v>
      </c>
      <c r="G32" s="176" t="s">
        <v>237</v>
      </c>
    </row>
    <row r="33" spans="2:8" ht="43.5" thickBot="1">
      <c r="B33" s="177">
        <v>17</v>
      </c>
      <c r="C33" s="178" t="s">
        <v>104</v>
      </c>
      <c r="D33" s="178" t="s">
        <v>105</v>
      </c>
      <c r="E33" s="178" t="s">
        <v>106</v>
      </c>
      <c r="F33" s="178" t="s">
        <v>107</v>
      </c>
      <c r="G33" s="179" t="s">
        <v>238</v>
      </c>
    </row>
    <row r="34" spans="2:8" ht="58.5" thickTop="1" thickBot="1">
      <c r="B34" s="180">
        <v>18</v>
      </c>
      <c r="C34" s="181" t="s">
        <v>52</v>
      </c>
      <c r="D34" s="181" t="s">
        <v>108</v>
      </c>
      <c r="E34" s="181" t="s">
        <v>109</v>
      </c>
      <c r="F34" s="181" t="s">
        <v>55</v>
      </c>
      <c r="G34" s="182" t="s">
        <v>238</v>
      </c>
    </row>
    <row r="35" spans="2:8" ht="29.25" thickBot="1">
      <c r="B35" s="177">
        <v>19</v>
      </c>
      <c r="C35" s="178" t="s">
        <v>110</v>
      </c>
      <c r="D35" s="178" t="s">
        <v>111</v>
      </c>
      <c r="E35" s="178" t="s">
        <v>112</v>
      </c>
      <c r="F35" s="178" t="s">
        <v>59</v>
      </c>
      <c r="G35" s="179" t="s">
        <v>238</v>
      </c>
    </row>
    <row r="36" spans="2:8" ht="30" thickTop="1" thickBot="1">
      <c r="B36" s="190">
        <v>20</v>
      </c>
      <c r="C36" s="191" t="s">
        <v>60</v>
      </c>
      <c r="D36" s="191" t="s">
        <v>113</v>
      </c>
      <c r="E36" s="191" t="s">
        <v>114</v>
      </c>
      <c r="F36" s="191" t="s">
        <v>63</v>
      </c>
      <c r="G36" s="192" t="s">
        <v>240</v>
      </c>
    </row>
    <row r="37" spans="2:8" ht="30" thickTop="1" thickBot="1">
      <c r="B37" s="168">
        <v>21</v>
      </c>
      <c r="C37" s="169" t="s">
        <v>75</v>
      </c>
      <c r="D37" s="169" t="s">
        <v>115</v>
      </c>
      <c r="E37" s="169" t="s">
        <v>116</v>
      </c>
      <c r="F37" s="169">
        <v>4.5999999999999996</v>
      </c>
      <c r="G37" s="170" t="s">
        <v>243</v>
      </c>
    </row>
    <row r="38" spans="2:8" ht="58.5" thickTop="1" thickBot="1">
      <c r="B38" s="153" t="s">
        <v>117</v>
      </c>
      <c r="C38" s="154" t="s">
        <v>118</v>
      </c>
      <c r="D38" s="154" t="s">
        <v>119</v>
      </c>
      <c r="E38" s="154" t="s">
        <v>120</v>
      </c>
      <c r="F38" s="154" t="s">
        <v>10</v>
      </c>
      <c r="G38" s="155" t="s">
        <v>245</v>
      </c>
    </row>
    <row r="39" spans="2:8" ht="57.75" thickBot="1">
      <c r="B39" s="153" t="s">
        <v>121</v>
      </c>
      <c r="C39" s="154" t="s">
        <v>118</v>
      </c>
      <c r="D39" s="154" t="s">
        <v>122</v>
      </c>
      <c r="E39" s="154" t="s">
        <v>123</v>
      </c>
      <c r="F39" s="154" t="s">
        <v>10</v>
      </c>
      <c r="G39" s="155" t="s">
        <v>241</v>
      </c>
    </row>
    <row r="40" spans="2:8" ht="57.75" thickBot="1">
      <c r="B40" s="153" t="s">
        <v>124</v>
      </c>
      <c r="C40" s="154" t="s">
        <v>118</v>
      </c>
      <c r="D40" s="154" t="s">
        <v>125</v>
      </c>
      <c r="E40" s="154" t="s">
        <v>126</v>
      </c>
      <c r="F40" s="154" t="s">
        <v>88</v>
      </c>
      <c r="G40" s="155"/>
      <c r="H40" t="s">
        <v>234</v>
      </c>
    </row>
    <row r="41" spans="2:8" ht="57.75" thickBot="1">
      <c r="B41" s="193" t="s">
        <v>127</v>
      </c>
      <c r="C41" s="194" t="s">
        <v>128</v>
      </c>
      <c r="D41" s="194" t="s">
        <v>129</v>
      </c>
      <c r="E41" s="194" t="s">
        <v>130</v>
      </c>
      <c r="F41" s="194" t="s">
        <v>10</v>
      </c>
      <c r="G41" s="195" t="s">
        <v>246</v>
      </c>
    </row>
    <row r="42" spans="2:8" ht="58.5" thickTop="1" thickBot="1">
      <c r="B42" s="153" t="s">
        <v>131</v>
      </c>
      <c r="C42" s="154" t="s">
        <v>128</v>
      </c>
      <c r="D42" s="154" t="s">
        <v>132</v>
      </c>
      <c r="E42" s="154" t="s">
        <v>133</v>
      </c>
      <c r="F42" s="154" t="s">
        <v>10</v>
      </c>
      <c r="G42" s="155" t="s">
        <v>246</v>
      </c>
    </row>
    <row r="43" spans="2:8" ht="57.75" thickBot="1">
      <c r="B43" s="153" t="s">
        <v>134</v>
      </c>
      <c r="C43" s="154" t="s">
        <v>25</v>
      </c>
      <c r="D43" s="154" t="s">
        <v>135</v>
      </c>
      <c r="E43" s="154" t="s">
        <v>136</v>
      </c>
      <c r="F43" s="154" t="s">
        <v>10</v>
      </c>
      <c r="G43" s="155" t="s">
        <v>241</v>
      </c>
    </row>
    <row r="44" spans="2:8" ht="57.75" thickBot="1">
      <c r="B44" s="153" t="s">
        <v>137</v>
      </c>
      <c r="C44" s="154" t="s">
        <v>25</v>
      </c>
      <c r="D44" s="154" t="s">
        <v>138</v>
      </c>
      <c r="E44" s="154" t="s">
        <v>139</v>
      </c>
      <c r="F44" s="154" t="s">
        <v>10</v>
      </c>
      <c r="G44" s="155" t="s">
        <v>241</v>
      </c>
    </row>
    <row r="45" spans="2:8" ht="44.25" thickTop="1" thickBot="1">
      <c r="B45" s="5">
        <v>25</v>
      </c>
      <c r="C45" s="6" t="s">
        <v>140</v>
      </c>
      <c r="D45" s="6" t="s">
        <v>141</v>
      </c>
      <c r="E45" s="7" t="s">
        <v>142</v>
      </c>
      <c r="F45" s="6" t="s">
        <v>107</v>
      </c>
      <c r="G45" s="8" t="s">
        <v>227</v>
      </c>
      <c r="H45" s="9" t="s">
        <v>143</v>
      </c>
    </row>
    <row r="46" spans="2:8" ht="58.5" thickTop="1" thickBot="1">
      <c r="B46" s="196">
        <v>26</v>
      </c>
      <c r="C46" s="197" t="s">
        <v>52</v>
      </c>
      <c r="D46" s="197" t="s">
        <v>144</v>
      </c>
      <c r="E46" s="197" t="s">
        <v>145</v>
      </c>
      <c r="F46" s="197" t="s">
        <v>55</v>
      </c>
      <c r="G46" s="198" t="s">
        <v>235</v>
      </c>
      <c r="H46" s="10"/>
    </row>
    <row r="47" spans="2:8" ht="43.5" thickBot="1">
      <c r="B47" s="183">
        <v>27</v>
      </c>
      <c r="C47" s="184" t="s">
        <v>110</v>
      </c>
      <c r="D47" s="184" t="s">
        <v>146</v>
      </c>
      <c r="E47" s="185" t="s">
        <v>147</v>
      </c>
      <c r="F47" s="184" t="s">
        <v>59</v>
      </c>
      <c r="G47" s="186" t="s">
        <v>228</v>
      </c>
      <c r="H47" s="4" t="s">
        <v>148</v>
      </c>
    </row>
    <row r="48" spans="2:8" ht="30" thickTop="1" thickBot="1">
      <c r="B48" s="187">
        <v>28</v>
      </c>
      <c r="C48" s="188" t="s">
        <v>60</v>
      </c>
      <c r="D48" s="188" t="s">
        <v>149</v>
      </c>
      <c r="E48" s="188" t="s">
        <v>150</v>
      </c>
      <c r="F48" s="188" t="s">
        <v>63</v>
      </c>
      <c r="G48" s="189" t="s">
        <v>244</v>
      </c>
    </row>
    <row r="49" spans="2:7" ht="30" thickTop="1" thickBot="1">
      <c r="B49" s="168">
        <v>29</v>
      </c>
      <c r="C49" s="169" t="s">
        <v>75</v>
      </c>
      <c r="D49" s="169" t="s">
        <v>151</v>
      </c>
      <c r="E49" s="169" t="s">
        <v>152</v>
      </c>
      <c r="F49" s="169">
        <v>4.5999999999999996</v>
      </c>
      <c r="G49" s="170" t="s">
        <v>243</v>
      </c>
    </row>
    <row r="50" spans="2:7" ht="15.75" thickTop="1">
      <c r="B50" s="11"/>
      <c r="E50">
        <f>COUNTA(E5:E49)</f>
        <v>45</v>
      </c>
    </row>
  </sheetData>
  <phoneticPr fontId="2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BB73"/>
  <sheetViews>
    <sheetView showGridLines="0" zoomScale="85" zoomScaleNormal="85" workbookViewId="0">
      <pane xSplit="6" ySplit="8" topLeftCell="G27" activePane="bottomRight" state="frozen"/>
      <selection activeCell="G12" sqref="G12"/>
      <selection pane="topRight" activeCell="G12" sqref="G12"/>
      <selection pane="bottomLeft" activeCell="G12" sqref="G12"/>
      <selection pane="bottomRight" activeCell="J8" sqref="J8"/>
    </sheetView>
  </sheetViews>
  <sheetFormatPr defaultRowHeight="12.75"/>
  <cols>
    <col min="1" max="1" width="4.140625" style="12" bestFit="1" customWidth="1"/>
    <col min="2" max="2" width="26.28515625" style="12" customWidth="1"/>
    <col min="3" max="3" width="19.5703125" style="12" customWidth="1"/>
    <col min="4" max="4" width="26.28515625" style="12" customWidth="1"/>
    <col min="5" max="5" width="8.140625" style="13" customWidth="1"/>
    <col min="6" max="6" width="12.7109375" style="14" customWidth="1"/>
    <col min="7" max="51" width="13.140625" style="12" customWidth="1"/>
    <col min="52" max="16384" width="9.140625" style="12"/>
  </cols>
  <sheetData>
    <row r="1" spans="1:54">
      <c r="B1" s="12" t="s">
        <v>153</v>
      </c>
      <c r="D1" s="12" t="str">
        <f>[1]InputSheet!D4</f>
        <v>P-13526</v>
      </c>
    </row>
    <row r="2" spans="1:54">
      <c r="B2" s="12" t="s">
        <v>154</v>
      </c>
      <c r="D2" s="12" t="str">
        <f>[1]InputSheet!D1</f>
        <v>JLA10030/LR-RBG-6000447673</v>
      </c>
    </row>
    <row r="3" spans="1:54">
      <c r="B3" s="12" t="s">
        <v>155</v>
      </c>
      <c r="D3" s="12" t="str">
        <f>[1]InputSheet!D3</f>
        <v>ManTech Telecommunications and Information Systems Corporation</v>
      </c>
    </row>
    <row r="4" spans="1:54" s="15" customFormat="1" ht="13.5" thickBot="1">
      <c r="B4" s="15" t="s">
        <v>156</v>
      </c>
      <c r="D4" s="15" t="str">
        <f>[1]InputSheet!D2</f>
        <v>NATO ITM-I</v>
      </c>
      <c r="E4" s="16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54"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4" s="26" customFormat="1" ht="15.75" thickBot="1">
      <c r="A6" s="20"/>
      <c r="B6" s="21"/>
      <c r="C6" s="21"/>
      <c r="D6" s="22"/>
      <c r="E6" s="23"/>
      <c r="F6" s="24"/>
      <c r="G6" s="25">
        <v>1</v>
      </c>
      <c r="H6" s="25">
        <f t="shared" ref="H6:AY6" si="0">G6+1</f>
        <v>2</v>
      </c>
      <c r="I6" s="25">
        <f t="shared" si="0"/>
        <v>3</v>
      </c>
      <c r="J6" s="25">
        <f t="shared" si="0"/>
        <v>4</v>
      </c>
      <c r="K6" s="25">
        <f t="shared" si="0"/>
        <v>5</v>
      </c>
      <c r="L6" s="25">
        <f t="shared" si="0"/>
        <v>6</v>
      </c>
      <c r="M6" s="25">
        <f t="shared" si="0"/>
        <v>7</v>
      </c>
      <c r="N6" s="25">
        <f t="shared" si="0"/>
        <v>8</v>
      </c>
      <c r="O6" s="25">
        <f t="shared" si="0"/>
        <v>9</v>
      </c>
      <c r="P6" s="25">
        <f t="shared" si="0"/>
        <v>10</v>
      </c>
      <c r="Q6" s="25">
        <f t="shared" si="0"/>
        <v>11</v>
      </c>
      <c r="R6" s="25">
        <f t="shared" si="0"/>
        <v>12</v>
      </c>
      <c r="S6" s="25">
        <f t="shared" si="0"/>
        <v>13</v>
      </c>
      <c r="T6" s="25">
        <f t="shared" si="0"/>
        <v>14</v>
      </c>
      <c r="U6" s="25">
        <f t="shared" si="0"/>
        <v>15</v>
      </c>
      <c r="V6" s="25">
        <f t="shared" si="0"/>
        <v>16</v>
      </c>
      <c r="W6" s="25">
        <f t="shared" si="0"/>
        <v>17</v>
      </c>
      <c r="X6" s="25">
        <f t="shared" si="0"/>
        <v>18</v>
      </c>
      <c r="Y6" s="25">
        <f t="shared" si="0"/>
        <v>19</v>
      </c>
      <c r="Z6" s="25">
        <f t="shared" si="0"/>
        <v>20</v>
      </c>
      <c r="AA6" s="25">
        <f t="shared" si="0"/>
        <v>21</v>
      </c>
      <c r="AB6" s="25">
        <f t="shared" si="0"/>
        <v>22</v>
      </c>
      <c r="AC6" s="25">
        <f t="shared" si="0"/>
        <v>23</v>
      </c>
      <c r="AD6" s="25">
        <f t="shared" si="0"/>
        <v>24</v>
      </c>
      <c r="AE6" s="25">
        <f t="shared" si="0"/>
        <v>25</v>
      </c>
      <c r="AF6" s="25">
        <f t="shared" si="0"/>
        <v>26</v>
      </c>
      <c r="AG6" s="25">
        <f t="shared" si="0"/>
        <v>27</v>
      </c>
      <c r="AH6" s="25">
        <f t="shared" si="0"/>
        <v>28</v>
      </c>
      <c r="AI6" s="25">
        <f t="shared" si="0"/>
        <v>29</v>
      </c>
      <c r="AJ6" s="25">
        <f t="shared" si="0"/>
        <v>30</v>
      </c>
      <c r="AK6" s="25">
        <f t="shared" si="0"/>
        <v>31</v>
      </c>
      <c r="AL6" s="25">
        <f t="shared" si="0"/>
        <v>32</v>
      </c>
      <c r="AM6" s="25">
        <f t="shared" si="0"/>
        <v>33</v>
      </c>
      <c r="AN6" s="25">
        <f t="shared" si="0"/>
        <v>34</v>
      </c>
      <c r="AO6" s="25">
        <f t="shared" si="0"/>
        <v>35</v>
      </c>
      <c r="AP6" s="25">
        <f t="shared" si="0"/>
        <v>36</v>
      </c>
      <c r="AQ6" s="25">
        <f t="shared" si="0"/>
        <v>37</v>
      </c>
      <c r="AR6" s="25">
        <f t="shared" si="0"/>
        <v>38</v>
      </c>
      <c r="AS6" s="25">
        <f t="shared" si="0"/>
        <v>39</v>
      </c>
      <c r="AT6" s="25">
        <f t="shared" si="0"/>
        <v>40</v>
      </c>
      <c r="AU6" s="25">
        <f t="shared" si="0"/>
        <v>41</v>
      </c>
      <c r="AV6" s="25">
        <f t="shared" si="0"/>
        <v>42</v>
      </c>
      <c r="AW6" s="25">
        <f t="shared" si="0"/>
        <v>43</v>
      </c>
      <c r="AX6" s="25">
        <f t="shared" si="0"/>
        <v>44</v>
      </c>
      <c r="AY6" s="25">
        <f t="shared" si="0"/>
        <v>45</v>
      </c>
    </row>
    <row r="7" spans="1:54" s="27" customFormat="1" ht="13.5" thickBot="1">
      <c r="B7" s="28" t="s">
        <v>157</v>
      </c>
      <c r="C7" s="28"/>
      <c r="E7" s="29"/>
      <c r="F7" s="30" t="s">
        <v>158</v>
      </c>
      <c r="G7" s="31" t="str">
        <f>VLOOKUP(G$6,'[1]WBS Task Descriptions'!$A$10:$C$249,2,FALSE)</f>
        <v>1.a</v>
      </c>
      <c r="H7" s="32" t="str">
        <f>VLOOKUP(H$6,'[1]WBS Task Descriptions'!$A$10:$C$249,2,FALSE)</f>
        <v>1.b</v>
      </c>
      <c r="I7" s="32" t="str">
        <f>VLOOKUP(I$6,'[1]WBS Task Descriptions'!$A$10:$C$249,2,FALSE)</f>
        <v>2.a</v>
      </c>
      <c r="J7" s="32" t="str">
        <f>VLOOKUP(J$6,'[1]WBS Task Descriptions'!$A$10:$C$249,2,FALSE)</f>
        <v>2.b</v>
      </c>
      <c r="K7" s="32" t="str">
        <f>VLOOKUP(K$6,'[1]WBS Task Descriptions'!$A$10:$C$249,2,FALSE)</f>
        <v>2.c</v>
      </c>
      <c r="L7" s="32" t="str">
        <f>VLOOKUP(L$6,'[1]WBS Task Descriptions'!$A$10:$C$249,2,FALSE)</f>
        <v>3.a</v>
      </c>
      <c r="M7" s="32" t="str">
        <f>VLOOKUP(M$6,'[1]WBS Task Descriptions'!$A$10:$C$249,2,FALSE)</f>
        <v>3.b</v>
      </c>
      <c r="N7" s="32" t="str">
        <f>VLOOKUP(N$6,'[1]WBS Task Descriptions'!$A$10:$C$249,2,FALSE)</f>
        <v>3.c</v>
      </c>
      <c r="O7" s="32">
        <f>VLOOKUP(O$6,'[1]WBS Task Descriptions'!$A$10:$C$249,2,FALSE)</f>
        <v>4</v>
      </c>
      <c r="P7" s="32" t="str">
        <f>VLOOKUP(P$6,'[1]WBS Task Descriptions'!$A$10:$C$249,2,FALSE)</f>
        <v>5.a</v>
      </c>
      <c r="Q7" s="32" t="str">
        <f>VLOOKUP(Q$6,'[1]WBS Task Descriptions'!$A$10:$C$249,2,FALSE)</f>
        <v>5.b</v>
      </c>
      <c r="R7" s="32" t="str">
        <f>VLOOKUP(R$6,'[1]WBS Task Descriptions'!$A$10:$C$249,2,FALSE)</f>
        <v>5.c</v>
      </c>
      <c r="S7" s="32">
        <f>VLOOKUP(S$6,'[1]WBS Task Descriptions'!$A$10:$C$249,2,FALSE)</f>
        <v>6</v>
      </c>
      <c r="T7" s="32">
        <f>VLOOKUP(T$6,'[1]WBS Task Descriptions'!$A$10:$C$249,2,FALSE)</f>
        <v>7</v>
      </c>
      <c r="U7" s="32">
        <f>VLOOKUP(U$6,'[1]WBS Task Descriptions'!$A$10:$C$249,2,FALSE)</f>
        <v>8</v>
      </c>
      <c r="V7" s="32">
        <f>VLOOKUP(V$6,'[1]WBS Task Descriptions'!$A$10:$C$249,2,FALSE)</f>
        <v>9</v>
      </c>
      <c r="W7" s="32" t="str">
        <f>VLOOKUP(W$6,'[1]WBS Task Descriptions'!$A$10:$C$249,2,FALSE)</f>
        <v>10a</v>
      </c>
      <c r="X7" s="32" t="str">
        <f>VLOOKUP(X$6,'[1]WBS Task Descriptions'!$A$10:$C$249,2,FALSE)</f>
        <v>10b</v>
      </c>
      <c r="Y7" s="32">
        <f>VLOOKUP(Y$6,'[1]WBS Task Descriptions'!$A$10:$C$249,2,FALSE)</f>
        <v>11</v>
      </c>
      <c r="Z7" s="32">
        <f>VLOOKUP(Z$6,'[1]WBS Task Descriptions'!$A$10:$C$249,2,FALSE)</f>
        <v>12</v>
      </c>
      <c r="AA7" s="32">
        <f>VLOOKUP(AA$6,'[1]WBS Task Descriptions'!$A$10:$C$249,2,FALSE)</f>
        <v>13</v>
      </c>
      <c r="AB7" s="32" t="str">
        <f>VLOOKUP(AB$6,'[1]WBS Task Descriptions'!$A$10:$C$249,2,FALSE)</f>
        <v>14.a</v>
      </c>
      <c r="AC7" s="32" t="str">
        <f>VLOOKUP(AC$6,'[1]WBS Task Descriptions'!$A$10:$C$249,2,FALSE)</f>
        <v>14.b</v>
      </c>
      <c r="AD7" s="32" t="str">
        <f>VLOOKUP(AD$6,'[1]WBS Task Descriptions'!$A$10:$C$249,2,FALSE)</f>
        <v>15.a</v>
      </c>
      <c r="AE7" s="32" t="str">
        <f>VLOOKUP(AE$6,'[1]WBS Task Descriptions'!$A$10:$C$249,2,FALSE)</f>
        <v>15.b</v>
      </c>
      <c r="AF7" s="32" t="str">
        <f>VLOOKUP(AF$6,'[1]WBS Task Descriptions'!$A$10:$C$249,2,FALSE)</f>
        <v>15.c</v>
      </c>
      <c r="AG7" s="32" t="str">
        <f>VLOOKUP(AG$6,'[1]WBS Task Descriptions'!$A$10:$C$249,2,FALSE)</f>
        <v>16.a</v>
      </c>
      <c r="AH7" s="32" t="str">
        <f>VLOOKUP(AH$6,'[1]WBS Task Descriptions'!$A$10:$C$249,2,FALSE)</f>
        <v>16.b</v>
      </c>
      <c r="AI7" s="32">
        <f>VLOOKUP(AI$6,'[1]WBS Task Descriptions'!$A$10:$C$249,2,FALSE)</f>
        <v>17</v>
      </c>
      <c r="AJ7" s="32">
        <f>VLOOKUP(AJ$6,'[1]WBS Task Descriptions'!$A$10:$C$249,2,FALSE)</f>
        <v>18</v>
      </c>
      <c r="AK7" s="32">
        <f>VLOOKUP(AK$6,'[1]WBS Task Descriptions'!$A$10:$C$249,2,FALSE)</f>
        <v>19</v>
      </c>
      <c r="AL7" s="32">
        <f>VLOOKUP(AL$6,'[1]WBS Task Descriptions'!$A$10:$C$249,2,FALSE)</f>
        <v>20</v>
      </c>
      <c r="AM7" s="32">
        <f>VLOOKUP(AM$6,'[1]WBS Task Descriptions'!$A$10:$C$249,2,FALSE)</f>
        <v>21</v>
      </c>
      <c r="AN7" s="32" t="str">
        <f>VLOOKUP(AN$6,'[1]WBS Task Descriptions'!$A$10:$C$249,2,FALSE)</f>
        <v>22a</v>
      </c>
      <c r="AO7" s="32" t="str">
        <f>VLOOKUP(AO$6,'[1]WBS Task Descriptions'!$A$10:$C$249,2,FALSE)</f>
        <v>22b</v>
      </c>
      <c r="AP7" s="32" t="str">
        <f>VLOOKUP(AP$6,'[1]WBS Task Descriptions'!$A$10:$C$249,2,FALSE)</f>
        <v>22c</v>
      </c>
      <c r="AQ7" s="32" t="str">
        <f>VLOOKUP(AQ$6,'[1]WBS Task Descriptions'!$A$10:$C$249,2,FALSE)</f>
        <v>23a</v>
      </c>
      <c r="AR7" s="32" t="str">
        <f>VLOOKUP(AR$6,'[1]WBS Task Descriptions'!$A$10:$C$249,2,FALSE)</f>
        <v>23b</v>
      </c>
      <c r="AS7" s="32" t="str">
        <f>VLOOKUP(AS$6,'[1]WBS Task Descriptions'!$A$10:$C$249,2,FALSE)</f>
        <v>24a</v>
      </c>
      <c r="AT7" s="32" t="str">
        <f>VLOOKUP(AT$6,'[1]WBS Task Descriptions'!$A$10:$C$249,2,FALSE)</f>
        <v>24b</v>
      </c>
      <c r="AU7" s="32">
        <f>VLOOKUP(AU$6,'[1]WBS Task Descriptions'!$A$10:$C$249,2,FALSE)</f>
        <v>25</v>
      </c>
      <c r="AV7" s="32">
        <f>VLOOKUP(AV$6,'[1]WBS Task Descriptions'!$A$10:$C$249,2,FALSE)</f>
        <v>26</v>
      </c>
      <c r="AW7" s="32">
        <f>VLOOKUP(AW$6,'[1]WBS Task Descriptions'!$A$10:$C$249,2,FALSE)</f>
        <v>27</v>
      </c>
      <c r="AX7" s="32">
        <f>VLOOKUP(AX$6,'[1]WBS Task Descriptions'!$A$10:$C$249,2,FALSE)</f>
        <v>28</v>
      </c>
      <c r="AY7" s="32">
        <f>VLOOKUP(AY$6,'[1]WBS Task Descriptions'!$A$10:$C$249,2,FALSE)</f>
        <v>29</v>
      </c>
      <c r="BB7" s="33" t="s">
        <v>159</v>
      </c>
    </row>
    <row r="8" spans="1:54" s="19" customFormat="1" ht="26.25" thickBot="1">
      <c r="B8" s="34"/>
      <c r="C8" s="35"/>
      <c r="D8" s="35"/>
      <c r="E8" s="36"/>
      <c r="F8" s="37" t="s">
        <v>160</v>
      </c>
      <c r="G8" s="38" t="str">
        <f>VLOOKUP(G$6,'[1]WBS Task Descriptions'!$A$10:$C$249,3,FALSE)</f>
        <v>NSIZ /1</v>
      </c>
      <c r="H8" s="39" t="str">
        <f>VLOOKUP(H$6,'[1]WBS Task Descriptions'!$A$10:$C$249,3,FALSE)</f>
        <v>NSIZ /2</v>
      </c>
      <c r="I8" s="39" t="str">
        <f>VLOOKUP(I$6,'[1]WBS Task Descriptions'!$A$10:$C$249,3,FALSE)</f>
        <v>UNIZ /1</v>
      </c>
      <c r="J8" s="39" t="str">
        <f>VLOOKUP(J$6,'[1]WBS Task Descriptions'!$A$10:$C$249,3,FALSE)</f>
        <v>UNIZ /2</v>
      </c>
      <c r="K8" s="39" t="str">
        <f>VLOOKUP(K$6,'[1]WBS Task Descriptions'!$A$10:$C$249,3,FALSE)</f>
        <v>UNIZ /3</v>
      </c>
      <c r="L8" s="39" t="str">
        <f>VLOOKUP(L$6,'[1]WBS Task Descriptions'!$A$10:$C$249,3,FALSE)</f>
        <v>MNSA/1</v>
      </c>
      <c r="M8" s="39" t="str">
        <f>VLOOKUP(M$6,'[1]WBS Task Descriptions'!$A$10:$C$249,3,FALSE)</f>
        <v>MNSA/2</v>
      </c>
      <c r="N8" s="39" t="str">
        <f>VLOOKUP(N$6,'[1]WBS Task Descriptions'!$A$10:$C$249,3,FALSE)</f>
        <v>MNSA/3</v>
      </c>
      <c r="O8" s="39" t="str">
        <f>VLOOKUP(O$6,'[1]WBS Task Descriptions'!$A$10:$C$249,3,FALSE)</f>
        <v>VTCIZ/1</v>
      </c>
      <c r="P8" s="39" t="str">
        <f>VLOOKUP(P$6,'[1]WBS Task Descriptions'!$A$10:$C$249,3,FALSE)</f>
        <v>SDNM/1</v>
      </c>
      <c r="Q8" s="39" t="str">
        <f>VLOOKUP(Q$6,'[1]WBS Task Descriptions'!$A$10:$C$249,3,FALSE)</f>
        <v>SDNM/2</v>
      </c>
      <c r="R8" s="39" t="str">
        <f>VLOOKUP(R$6,'[1]WBS Task Descriptions'!$A$10:$C$249,3,FALSE)</f>
        <v>SDNM/3</v>
      </c>
      <c r="S8" s="39" t="str">
        <f>VLOOKUP(S$6,'[1]WBS Task Descriptions'!$A$10:$C$249,3,FALSE)</f>
        <v>CRYP/1</v>
      </c>
      <c r="T8" s="39" t="str">
        <f>VLOOKUP(T$6,'[1]WBS Task Descriptions'!$A$10:$C$249,3,FALSE)</f>
        <v>TSIZ/1</v>
      </c>
      <c r="U8" s="39" t="str">
        <f>VLOOKUP(U$6,'[1]WBS Task Descriptions'!$A$10:$C$249,3,FALSE)</f>
        <v>SATCIZ/1</v>
      </c>
      <c r="V8" s="39" t="str">
        <f>VLOOKUP(V$6,'[1]WBS Task Descriptions'!$A$10:$C$249,3,FALSE)</f>
        <v>DLOSIZ/1</v>
      </c>
      <c r="W8" s="39" t="str">
        <f>VLOOKUP(W$6,'[1]WBS Task Descriptions'!$A$10:$C$249,3,FALSE)</f>
        <v>TLK/1</v>
      </c>
      <c r="X8" s="39" t="str">
        <f>VLOOKUP(X$6,'[1]WBS Task Descriptions'!$A$10:$C$249,3,FALSE)</f>
        <v>TLK/2</v>
      </c>
      <c r="Y8" s="39" t="str">
        <f>VLOOKUP(Y$6,'[1]WBS Task Descriptions'!$A$10:$C$249,3,FALSE)</f>
        <v>SMPA/1</v>
      </c>
      <c r="Z8" s="39" t="str">
        <f>VLOOKUP(Z$6,'[1]WBS Task Descriptions'!$A$10:$C$249,3,FALSE)</f>
        <v>CMIZ/1</v>
      </c>
      <c r="AA8" s="39" t="str">
        <f>VLOOKUP(AA$6,'[1]WBS Task Descriptions'!$A$10:$C$249,3,FALSE)</f>
        <v>MONS/1</v>
      </c>
      <c r="AB8" s="39" t="str">
        <f>VLOOKUP(AB$6,'[1]WBS Task Descriptions'!$A$10:$C$249,3,FALSE)</f>
        <v>NSAR/1</v>
      </c>
      <c r="AC8" s="39" t="str">
        <f>VLOOKUP(AC$6,'[1]WBS Task Descriptions'!$A$10:$C$249,3,FALSE)</f>
        <v>NSAR/2</v>
      </c>
      <c r="AD8" s="39" t="str">
        <f>VLOOKUP(AD$6,'[1]WBS Task Descriptions'!$A$10:$C$249,3,FALSE)</f>
        <v>UNAR /1</v>
      </c>
      <c r="AE8" s="39" t="str">
        <f>VLOOKUP(AE$6,'[1]WBS Task Descriptions'!$A$10:$C$249,3,FALSE)</f>
        <v>UNAR /2</v>
      </c>
      <c r="AF8" s="39" t="str">
        <f>VLOOKUP(AF$6,'[1]WBS Task Descriptions'!$A$10:$C$249,3,FALSE)</f>
        <v>UNAR /2</v>
      </c>
      <c r="AG8" s="39" t="str">
        <f>VLOOKUP(AG$6,'[1]WBS Task Descriptions'!$A$10:$C$249,3,FALSE)</f>
        <v>MNSAAR/1</v>
      </c>
      <c r="AH8" s="39" t="str">
        <f>VLOOKUP(AH$6,'[1]WBS Task Descriptions'!$A$10:$C$249,3,FALSE)</f>
        <v>MNSAAR/2</v>
      </c>
      <c r="AI8" s="39" t="str">
        <f>VLOOKUP(AI$6,'[1]WBS Task Descriptions'!$A$10:$C$249,3,FALSE)</f>
        <v>VTCAR/1</v>
      </c>
      <c r="AJ8" s="39" t="str">
        <f>VLOOKUP(AJ$6,'[1]WBS Task Descriptions'!$A$10:$C$249,3,FALSE)</f>
        <v>TSAR/1</v>
      </c>
      <c r="AK8" s="39" t="str">
        <f>VLOOKUP(AK$6,'[1]WBS Task Descriptions'!$A$10:$C$249,3,FALSE)</f>
        <v>SATCAR/1</v>
      </c>
      <c r="AL8" s="39" t="str">
        <f>VLOOKUP(AL$6,'[1]WBS Task Descriptions'!$A$10:$C$249,3,FALSE)</f>
        <v>DLOSAR/1</v>
      </c>
      <c r="AM8" s="39" t="str">
        <f>VLOOKUP(AM$6,'[1]WBS Task Descriptions'!$A$10:$C$249,3,FALSE)</f>
        <v>CMAR/1</v>
      </c>
      <c r="AN8" s="39" t="str">
        <f>VLOOKUP(AN$6,'[1]WBS Task Descriptions'!$A$10:$C$249,3,FALSE)</f>
        <v>NSCD /1</v>
      </c>
      <c r="AO8" s="39" t="str">
        <f>VLOOKUP(AO$6,'[1]WBS Task Descriptions'!$A$10:$C$249,3,FALSE)</f>
        <v>NSCD /2</v>
      </c>
      <c r="AP8" s="39" t="str">
        <f>VLOOKUP(AP$6,'[1]WBS Task Descriptions'!$A$10:$C$249,3,FALSE)</f>
        <v>NSCD /3</v>
      </c>
      <c r="AQ8" s="39" t="str">
        <f>VLOOKUP(AQ$6,'[1]WBS Task Descriptions'!$A$10:$C$249,3,FALSE)</f>
        <v>UNCD /1</v>
      </c>
      <c r="AR8" s="39" t="str">
        <f>VLOOKUP(AR$6,'[1]WBS Task Descriptions'!$A$10:$C$249,3,FALSE)</f>
        <v>UNCD /2</v>
      </c>
      <c r="AS8" s="39" t="str">
        <f>VLOOKUP(AS$6,'[1]WBS Task Descriptions'!$A$10:$C$249,3,FALSE)</f>
        <v>MNSACD/1</v>
      </c>
      <c r="AT8" s="39" t="str">
        <f>VLOOKUP(AT$6,'[1]WBS Task Descriptions'!$A$10:$C$249,3,FALSE)</f>
        <v>MNSACD/2</v>
      </c>
      <c r="AU8" s="39" t="str">
        <f>VLOOKUP(AU$6,'[1]WBS Task Descriptions'!$A$10:$C$249,3,FALSE)</f>
        <v>PVTCCD/1</v>
      </c>
      <c r="AV8" s="39" t="str">
        <f>VLOOKUP(AV$6,'[1]WBS Task Descriptions'!$A$10:$C$249,3,FALSE)</f>
        <v>PTSCD/1</v>
      </c>
      <c r="AW8" s="39" t="str">
        <f>VLOOKUP(AW$6,'[1]WBS Task Descriptions'!$A$10:$C$249,3,FALSE)</f>
        <v>SATCCD/1</v>
      </c>
      <c r="AX8" s="39" t="str">
        <f>VLOOKUP(AX$6,'[1]WBS Task Descriptions'!$A$10:$C$249,3,FALSE)</f>
        <v>DLOSCD/1</v>
      </c>
      <c r="AY8" s="39" t="str">
        <f>VLOOKUP(AY$6,'[1]WBS Task Descriptions'!$A$10:$C$249,3,FALSE)</f>
        <v>CMCD/1</v>
      </c>
      <c r="BB8" s="40" t="str">
        <f>IF((OR((F8=""),(F8&gt;0))),"1","0")</f>
        <v>1</v>
      </c>
    </row>
    <row r="9" spans="1:54" s="19" customFormat="1" ht="34.5" customHeight="1">
      <c r="B9" s="41"/>
      <c r="C9" s="42"/>
      <c r="D9" s="42"/>
      <c r="E9" s="43" t="s">
        <v>1</v>
      </c>
      <c r="F9" s="44"/>
      <c r="G9" s="45" t="s">
        <v>7</v>
      </c>
      <c r="H9" s="45" t="s">
        <v>7</v>
      </c>
      <c r="I9" s="46" t="s">
        <v>15</v>
      </c>
      <c r="J9" s="46" t="s">
        <v>15</v>
      </c>
      <c r="K9" s="46" t="s">
        <v>15</v>
      </c>
      <c r="L9" s="46" t="s">
        <v>161</v>
      </c>
      <c r="M9" s="46" t="s">
        <v>161</v>
      </c>
      <c r="N9" s="46" t="s">
        <v>161</v>
      </c>
      <c r="O9" s="46" t="s">
        <v>34</v>
      </c>
      <c r="P9" s="46" t="s">
        <v>162</v>
      </c>
      <c r="Q9" s="46" t="s">
        <v>162</v>
      </c>
      <c r="R9" s="46" t="s">
        <v>162</v>
      </c>
      <c r="S9" s="46" t="s">
        <v>48</v>
      </c>
      <c r="T9" s="46" t="s">
        <v>52</v>
      </c>
      <c r="U9" s="46" t="s">
        <v>56</v>
      </c>
      <c r="V9" s="46" t="s">
        <v>60</v>
      </c>
      <c r="W9" s="46" t="s">
        <v>65</v>
      </c>
      <c r="X9" s="46" t="s">
        <v>65</v>
      </c>
      <c r="Y9" s="46" t="s">
        <v>72</v>
      </c>
      <c r="Z9" s="46" t="s">
        <v>163</v>
      </c>
      <c r="AA9" s="46" t="s">
        <v>164</v>
      </c>
      <c r="AB9" s="46" t="s">
        <v>165</v>
      </c>
      <c r="AC9" s="46" t="s">
        <v>165</v>
      </c>
      <c r="AD9" s="46" t="s">
        <v>90</v>
      </c>
      <c r="AE9" s="46" t="s">
        <v>90</v>
      </c>
      <c r="AF9" s="46" t="s">
        <v>90</v>
      </c>
      <c r="AG9" s="46" t="s">
        <v>166</v>
      </c>
      <c r="AH9" s="46" t="s">
        <v>166</v>
      </c>
      <c r="AI9" s="46" t="s">
        <v>104</v>
      </c>
      <c r="AJ9" s="46" t="s">
        <v>167</v>
      </c>
      <c r="AK9" s="46" t="s">
        <v>110</v>
      </c>
      <c r="AL9" s="46" t="s">
        <v>168</v>
      </c>
      <c r="AM9" s="46" t="s">
        <v>163</v>
      </c>
      <c r="AN9" s="46" t="s">
        <v>169</v>
      </c>
      <c r="AO9" s="46" t="s">
        <v>169</v>
      </c>
      <c r="AP9" s="46" t="s">
        <v>169</v>
      </c>
      <c r="AQ9" s="46" t="s">
        <v>128</v>
      </c>
      <c r="AR9" s="46" t="s">
        <v>128</v>
      </c>
      <c r="AS9" s="46" t="s">
        <v>166</v>
      </c>
      <c r="AT9" s="46" t="s">
        <v>166</v>
      </c>
      <c r="AU9" s="46" t="s">
        <v>140</v>
      </c>
      <c r="AV9" s="46" t="s">
        <v>167</v>
      </c>
      <c r="AW9" s="46" t="s">
        <v>56</v>
      </c>
      <c r="AX9" s="46" t="s">
        <v>168</v>
      </c>
      <c r="AY9" s="46" t="s">
        <v>163</v>
      </c>
      <c r="BB9" s="40"/>
    </row>
    <row r="10" spans="1:54" s="47" customFormat="1">
      <c r="B10" s="48" t="s">
        <v>170</v>
      </c>
      <c r="C10" s="49" t="s">
        <v>171</v>
      </c>
      <c r="D10" s="49" t="s">
        <v>172</v>
      </c>
      <c r="E10" s="50" t="s">
        <v>173</v>
      </c>
      <c r="F10" s="51" t="s">
        <v>174</v>
      </c>
      <c r="G10" s="52" t="s">
        <v>175</v>
      </c>
      <c r="H10" s="49" t="s">
        <v>175</v>
      </c>
      <c r="I10" s="49" t="s">
        <v>175</v>
      </c>
      <c r="J10" s="49" t="s">
        <v>175</v>
      </c>
      <c r="K10" s="49" t="s">
        <v>175</v>
      </c>
      <c r="L10" s="49" t="s">
        <v>175</v>
      </c>
      <c r="M10" s="49" t="s">
        <v>175</v>
      </c>
      <c r="N10" s="49" t="s">
        <v>175</v>
      </c>
      <c r="O10" s="49" t="s">
        <v>175</v>
      </c>
      <c r="P10" s="49" t="s">
        <v>175</v>
      </c>
      <c r="Q10" s="49" t="s">
        <v>175</v>
      </c>
      <c r="R10" s="49" t="s">
        <v>175</v>
      </c>
      <c r="S10" s="49" t="s">
        <v>175</v>
      </c>
      <c r="T10" s="49" t="s">
        <v>175</v>
      </c>
      <c r="U10" s="49" t="s">
        <v>175</v>
      </c>
      <c r="V10" s="49" t="s">
        <v>175</v>
      </c>
      <c r="W10" s="49" t="s">
        <v>175</v>
      </c>
      <c r="X10" s="49" t="s">
        <v>175</v>
      </c>
      <c r="Y10" s="49" t="s">
        <v>175</v>
      </c>
      <c r="Z10" s="49" t="s">
        <v>175</v>
      </c>
      <c r="AA10" s="49" t="s">
        <v>175</v>
      </c>
      <c r="AB10" s="49" t="s">
        <v>175</v>
      </c>
      <c r="AC10" s="49" t="s">
        <v>175</v>
      </c>
      <c r="AD10" s="49" t="s">
        <v>175</v>
      </c>
      <c r="AE10" s="49" t="s">
        <v>175</v>
      </c>
      <c r="AF10" s="49" t="s">
        <v>175</v>
      </c>
      <c r="AG10" s="49" t="s">
        <v>175</v>
      </c>
      <c r="AH10" s="49" t="s">
        <v>175</v>
      </c>
      <c r="AI10" s="49" t="s">
        <v>175</v>
      </c>
      <c r="AJ10" s="49" t="s">
        <v>175</v>
      </c>
      <c r="AK10" s="49" t="s">
        <v>175</v>
      </c>
      <c r="AL10" s="49" t="s">
        <v>175</v>
      </c>
      <c r="AM10" s="49" t="s">
        <v>175</v>
      </c>
      <c r="AN10" s="49" t="s">
        <v>175</v>
      </c>
      <c r="AO10" s="49" t="s">
        <v>175</v>
      </c>
      <c r="AP10" s="49" t="s">
        <v>175</v>
      </c>
      <c r="AQ10" s="49" t="s">
        <v>175</v>
      </c>
      <c r="AR10" s="49" t="s">
        <v>175</v>
      </c>
      <c r="AS10" s="49" t="s">
        <v>175</v>
      </c>
      <c r="AT10" s="49" t="s">
        <v>175</v>
      </c>
      <c r="AU10" s="49" t="s">
        <v>175</v>
      </c>
      <c r="AV10" s="49" t="s">
        <v>175</v>
      </c>
      <c r="AW10" s="49" t="s">
        <v>175</v>
      </c>
      <c r="AX10" s="49" t="s">
        <v>175</v>
      </c>
      <c r="AY10" s="49" t="s">
        <v>175</v>
      </c>
      <c r="BB10" s="40" t="str">
        <f t="shared" ref="BB10:BB41" si="1">IF((OR((F10=""),(F10&gt;0))),"1","0")</f>
        <v>1</v>
      </c>
    </row>
    <row r="11" spans="1:54" s="53" customFormat="1">
      <c r="B11" s="54"/>
      <c r="C11" s="55"/>
      <c r="D11" s="55"/>
      <c r="E11" s="56"/>
      <c r="F11" s="57"/>
      <c r="G11" s="58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BB11" s="40" t="str">
        <f t="shared" si="1"/>
        <v>1</v>
      </c>
    </row>
    <row r="12" spans="1:54">
      <c r="B12" s="59" t="s">
        <v>176</v>
      </c>
      <c r="C12" s="60"/>
      <c r="D12" s="60"/>
      <c r="E12" s="61"/>
      <c r="F12" s="62"/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BB12" s="40" t="str">
        <f t="shared" si="1"/>
        <v>1</v>
      </c>
    </row>
    <row r="13" spans="1:54">
      <c r="A13" s="12">
        <v>1</v>
      </c>
      <c r="B13" s="65" t="s">
        <v>177</v>
      </c>
      <c r="C13" s="66" t="s">
        <v>178</v>
      </c>
      <c r="D13" s="67" t="s">
        <v>179</v>
      </c>
      <c r="E13" s="68" t="s">
        <v>180</v>
      </c>
      <c r="F13" s="69">
        <f t="shared" ref="F13:F47" si="2">SUBTOTAL(9,G13:AY13)</f>
        <v>0</v>
      </c>
      <c r="G13" s="70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BB13" s="40" t="str">
        <f t="shared" si="1"/>
        <v>0</v>
      </c>
    </row>
    <row r="14" spans="1:54">
      <c r="A14" s="12">
        <f t="shared" ref="A14:A47" si="3">A13+1</f>
        <v>2</v>
      </c>
      <c r="B14" s="72" t="s">
        <v>181</v>
      </c>
      <c r="C14" s="73" t="s">
        <v>182</v>
      </c>
      <c r="D14" s="67" t="s">
        <v>183</v>
      </c>
      <c r="E14" s="74" t="str">
        <f t="shared" ref="E14:E47" si="4">E13</f>
        <v>Govt</v>
      </c>
      <c r="F14" s="75">
        <f t="shared" si="2"/>
        <v>0</v>
      </c>
      <c r="G14" s="76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0</v>
      </c>
      <c r="AQ14" s="77">
        <v>0</v>
      </c>
      <c r="AR14" s="77">
        <v>0</v>
      </c>
      <c r="AS14" s="77">
        <v>0</v>
      </c>
      <c r="AT14" s="77">
        <v>0</v>
      </c>
      <c r="AU14" s="77">
        <v>0</v>
      </c>
      <c r="AV14" s="77">
        <v>0</v>
      </c>
      <c r="AW14" s="77">
        <v>0</v>
      </c>
      <c r="AX14" s="77">
        <v>0</v>
      </c>
      <c r="AY14" s="77">
        <v>0</v>
      </c>
      <c r="BB14" s="40" t="str">
        <f t="shared" si="1"/>
        <v>0</v>
      </c>
    </row>
    <row r="15" spans="1:54">
      <c r="A15" s="12">
        <f t="shared" si="3"/>
        <v>3</v>
      </c>
      <c r="B15" s="72" t="s">
        <v>184</v>
      </c>
      <c r="C15" s="73" t="s">
        <v>185</v>
      </c>
      <c r="D15" s="67" t="s">
        <v>186</v>
      </c>
      <c r="E15" s="74" t="str">
        <f t="shared" si="4"/>
        <v>Govt</v>
      </c>
      <c r="F15" s="75">
        <f t="shared" si="2"/>
        <v>0</v>
      </c>
      <c r="G15" s="76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H15" s="77">
        <v>0</v>
      </c>
      <c r="AI15" s="77">
        <v>0</v>
      </c>
      <c r="AJ15" s="77">
        <v>0</v>
      </c>
      <c r="AK15" s="77">
        <v>0</v>
      </c>
      <c r="AL15" s="77">
        <v>0</v>
      </c>
      <c r="AM15" s="77">
        <v>0</v>
      </c>
      <c r="AN15" s="77">
        <v>0</v>
      </c>
      <c r="AO15" s="77">
        <v>0</v>
      </c>
      <c r="AP15" s="77">
        <v>0</v>
      </c>
      <c r="AQ15" s="77">
        <v>0</v>
      </c>
      <c r="AR15" s="77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7">
        <v>0</v>
      </c>
      <c r="AY15" s="77">
        <v>0</v>
      </c>
      <c r="BB15" s="40" t="str">
        <f t="shared" si="1"/>
        <v>0</v>
      </c>
    </row>
    <row r="16" spans="1:54">
      <c r="A16" s="12">
        <f t="shared" si="3"/>
        <v>4</v>
      </c>
      <c r="B16" s="72" t="s">
        <v>187</v>
      </c>
      <c r="C16" s="73" t="s">
        <v>188</v>
      </c>
      <c r="D16" s="67" t="s">
        <v>187</v>
      </c>
      <c r="E16" s="74" t="str">
        <f t="shared" si="4"/>
        <v>Govt</v>
      </c>
      <c r="F16" s="75">
        <f t="shared" si="2"/>
        <v>0</v>
      </c>
      <c r="G16" s="76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J16" s="77">
        <v>0</v>
      </c>
      <c r="AK16" s="77">
        <v>0</v>
      </c>
      <c r="AL16" s="77">
        <v>0</v>
      </c>
      <c r="AM16" s="77">
        <v>0</v>
      </c>
      <c r="AN16" s="77">
        <v>0</v>
      </c>
      <c r="AO16" s="77">
        <v>0</v>
      </c>
      <c r="AP16" s="77">
        <v>0</v>
      </c>
      <c r="AQ16" s="77">
        <v>0</v>
      </c>
      <c r="AR16" s="77">
        <v>0</v>
      </c>
      <c r="AS16" s="77">
        <v>0</v>
      </c>
      <c r="AT16" s="77">
        <v>0</v>
      </c>
      <c r="AU16" s="77">
        <v>0</v>
      </c>
      <c r="AV16" s="77">
        <v>0</v>
      </c>
      <c r="AW16" s="77">
        <v>0</v>
      </c>
      <c r="AX16" s="77">
        <v>0</v>
      </c>
      <c r="AY16" s="77">
        <v>0</v>
      </c>
      <c r="BB16" s="40" t="str">
        <f t="shared" si="1"/>
        <v>0</v>
      </c>
    </row>
    <row r="17" spans="1:54">
      <c r="A17" s="12">
        <f t="shared" si="3"/>
        <v>5</v>
      </c>
      <c r="B17" s="72" t="s">
        <v>189</v>
      </c>
      <c r="C17" s="73" t="s">
        <v>190</v>
      </c>
      <c r="D17" s="67" t="s">
        <v>191</v>
      </c>
      <c r="E17" s="74" t="str">
        <f t="shared" si="4"/>
        <v>Govt</v>
      </c>
      <c r="F17" s="75">
        <f t="shared" si="2"/>
        <v>0</v>
      </c>
      <c r="G17" s="76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H17" s="77">
        <v>0</v>
      </c>
      <c r="AI17" s="77">
        <v>0</v>
      </c>
      <c r="AJ17" s="77">
        <v>0</v>
      </c>
      <c r="AK17" s="77">
        <v>0</v>
      </c>
      <c r="AL17" s="77">
        <v>0</v>
      </c>
      <c r="AM17" s="77">
        <v>0</v>
      </c>
      <c r="AN17" s="77">
        <v>0</v>
      </c>
      <c r="AO17" s="77">
        <v>0</v>
      </c>
      <c r="AP17" s="77">
        <v>0</v>
      </c>
      <c r="AQ17" s="77">
        <v>0</v>
      </c>
      <c r="AR17" s="77">
        <v>0</v>
      </c>
      <c r="AS17" s="77">
        <v>0</v>
      </c>
      <c r="AT17" s="77">
        <v>0</v>
      </c>
      <c r="AU17" s="77">
        <v>0</v>
      </c>
      <c r="AV17" s="77">
        <v>0</v>
      </c>
      <c r="AW17" s="77">
        <v>0</v>
      </c>
      <c r="AX17" s="77">
        <v>0</v>
      </c>
      <c r="AY17" s="77">
        <v>0</v>
      </c>
      <c r="BB17" s="40" t="str">
        <f t="shared" si="1"/>
        <v>0</v>
      </c>
    </row>
    <row r="18" spans="1:54">
      <c r="A18" s="12">
        <f t="shared" si="3"/>
        <v>6</v>
      </c>
      <c r="B18" s="72" t="s">
        <v>192</v>
      </c>
      <c r="C18" s="73" t="s">
        <v>193</v>
      </c>
      <c r="D18" s="67" t="s">
        <v>194</v>
      </c>
      <c r="E18" s="74" t="str">
        <f t="shared" si="4"/>
        <v>Govt</v>
      </c>
      <c r="F18" s="75">
        <f t="shared" si="2"/>
        <v>0</v>
      </c>
      <c r="G18" s="76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0</v>
      </c>
      <c r="AJ18" s="77">
        <v>0</v>
      </c>
      <c r="AK18" s="77">
        <v>0</v>
      </c>
      <c r="AL18" s="77">
        <v>0</v>
      </c>
      <c r="AM18" s="77">
        <v>0</v>
      </c>
      <c r="AN18" s="77">
        <v>0</v>
      </c>
      <c r="AO18" s="77">
        <v>0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BB18" s="40" t="str">
        <f t="shared" si="1"/>
        <v>0</v>
      </c>
    </row>
    <row r="19" spans="1:54">
      <c r="A19" s="12">
        <f t="shared" si="3"/>
        <v>7</v>
      </c>
      <c r="B19" s="72" t="s">
        <v>195</v>
      </c>
      <c r="C19" s="73" t="s">
        <v>196</v>
      </c>
      <c r="D19" s="67" t="s">
        <v>197</v>
      </c>
      <c r="E19" s="74" t="str">
        <f t="shared" si="4"/>
        <v>Govt</v>
      </c>
      <c r="F19" s="75">
        <f t="shared" si="2"/>
        <v>0</v>
      </c>
      <c r="G19" s="76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>
        <v>0</v>
      </c>
      <c r="AM19" s="77">
        <v>0</v>
      </c>
      <c r="AN19" s="77">
        <v>0</v>
      </c>
      <c r="AO19" s="77">
        <v>0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BB19" s="40" t="str">
        <f t="shared" si="1"/>
        <v>0</v>
      </c>
    </row>
    <row r="20" spans="1:54">
      <c r="A20" s="12">
        <f t="shared" si="3"/>
        <v>8</v>
      </c>
      <c r="B20" s="72" t="s">
        <v>192</v>
      </c>
      <c r="C20" s="73" t="s">
        <v>198</v>
      </c>
      <c r="D20" s="67" t="s">
        <v>199</v>
      </c>
      <c r="E20" s="74" t="str">
        <f t="shared" si="4"/>
        <v>Govt</v>
      </c>
      <c r="F20" s="75">
        <f t="shared" si="2"/>
        <v>0</v>
      </c>
      <c r="G20" s="76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0</v>
      </c>
      <c r="AP20" s="77">
        <v>0</v>
      </c>
      <c r="AQ20" s="77">
        <v>0</v>
      </c>
      <c r="AR20" s="77">
        <v>0</v>
      </c>
      <c r="AS20" s="77">
        <v>0</v>
      </c>
      <c r="AT20" s="77">
        <v>0</v>
      </c>
      <c r="AU20" s="77">
        <v>0</v>
      </c>
      <c r="AV20" s="77">
        <v>0</v>
      </c>
      <c r="AW20" s="77">
        <v>0</v>
      </c>
      <c r="AX20" s="77">
        <v>0</v>
      </c>
      <c r="AY20" s="77">
        <v>0</v>
      </c>
      <c r="BB20" s="40" t="str">
        <f t="shared" si="1"/>
        <v>0</v>
      </c>
    </row>
    <row r="21" spans="1:54">
      <c r="A21" s="12">
        <f t="shared" si="3"/>
        <v>9</v>
      </c>
      <c r="B21" s="72" t="s">
        <v>195</v>
      </c>
      <c r="C21" s="73" t="s">
        <v>200</v>
      </c>
      <c r="D21" s="67" t="s">
        <v>201</v>
      </c>
      <c r="E21" s="74" t="str">
        <f t="shared" si="4"/>
        <v>Govt</v>
      </c>
      <c r="F21" s="75">
        <f t="shared" si="2"/>
        <v>0</v>
      </c>
      <c r="G21" s="76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77">
        <v>0</v>
      </c>
      <c r="AL21" s="77">
        <v>0</v>
      </c>
      <c r="AM21" s="77">
        <v>0</v>
      </c>
      <c r="AN21" s="77">
        <v>0</v>
      </c>
      <c r="AO21" s="77">
        <v>0</v>
      </c>
      <c r="AP21" s="77">
        <v>0</v>
      </c>
      <c r="AQ21" s="77">
        <v>0</v>
      </c>
      <c r="AR21" s="77">
        <v>0</v>
      </c>
      <c r="AS21" s="77">
        <v>0</v>
      </c>
      <c r="AT21" s="77">
        <v>0</v>
      </c>
      <c r="AU21" s="77">
        <v>0</v>
      </c>
      <c r="AV21" s="77">
        <v>0</v>
      </c>
      <c r="AW21" s="77">
        <v>0</v>
      </c>
      <c r="AX21" s="77">
        <v>0</v>
      </c>
      <c r="AY21" s="77">
        <v>0</v>
      </c>
      <c r="BB21" s="40" t="str">
        <f t="shared" si="1"/>
        <v>0</v>
      </c>
    </row>
    <row r="22" spans="1:54">
      <c r="A22" s="12">
        <f t="shared" si="3"/>
        <v>10</v>
      </c>
      <c r="B22" s="72" t="s">
        <v>195</v>
      </c>
      <c r="C22" s="73" t="s">
        <v>202</v>
      </c>
      <c r="D22" s="67" t="s">
        <v>203</v>
      </c>
      <c r="E22" s="74" t="str">
        <f t="shared" si="4"/>
        <v>Govt</v>
      </c>
      <c r="F22" s="75">
        <f t="shared" si="2"/>
        <v>0</v>
      </c>
      <c r="G22" s="76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0</v>
      </c>
      <c r="AL22" s="77">
        <v>0</v>
      </c>
      <c r="AM22" s="77">
        <v>0</v>
      </c>
      <c r="AN22" s="77">
        <v>0</v>
      </c>
      <c r="AO22" s="77">
        <v>0</v>
      </c>
      <c r="AP22" s="77">
        <v>0</v>
      </c>
      <c r="AQ22" s="77">
        <v>0</v>
      </c>
      <c r="AR22" s="77">
        <v>0</v>
      </c>
      <c r="AS22" s="77">
        <v>0</v>
      </c>
      <c r="AT22" s="77">
        <v>0</v>
      </c>
      <c r="AU22" s="77">
        <v>0</v>
      </c>
      <c r="AV22" s="77">
        <v>0</v>
      </c>
      <c r="AW22" s="77">
        <v>0</v>
      </c>
      <c r="AX22" s="77">
        <v>0</v>
      </c>
      <c r="AY22" s="77">
        <v>0</v>
      </c>
      <c r="BB22" s="40" t="str">
        <f t="shared" si="1"/>
        <v>0</v>
      </c>
    </row>
    <row r="23" spans="1:54">
      <c r="A23" s="12">
        <f t="shared" si="3"/>
        <v>11</v>
      </c>
      <c r="B23" s="78" t="s">
        <v>204</v>
      </c>
      <c r="C23" s="79" t="s">
        <v>205</v>
      </c>
      <c r="D23" s="80" t="s">
        <v>206</v>
      </c>
      <c r="E23" s="74" t="str">
        <f t="shared" si="4"/>
        <v>Govt</v>
      </c>
      <c r="F23" s="75">
        <f t="shared" si="2"/>
        <v>0</v>
      </c>
      <c r="G23" s="76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7">
        <v>0</v>
      </c>
      <c r="Y23" s="77">
        <v>0</v>
      </c>
      <c r="Z23" s="77">
        <v>0</v>
      </c>
      <c r="AA23" s="77">
        <v>0</v>
      </c>
      <c r="AB23" s="77">
        <v>0</v>
      </c>
      <c r="AC23" s="77">
        <v>0</v>
      </c>
      <c r="AD23" s="77">
        <v>0</v>
      </c>
      <c r="AE23" s="77">
        <v>0</v>
      </c>
      <c r="AF23" s="77">
        <v>0</v>
      </c>
      <c r="AG23" s="77">
        <v>0</v>
      </c>
      <c r="AH23" s="77">
        <v>0</v>
      </c>
      <c r="AI23" s="77">
        <v>0</v>
      </c>
      <c r="AJ23" s="77">
        <v>0</v>
      </c>
      <c r="AK23" s="77">
        <v>0</v>
      </c>
      <c r="AL23" s="77">
        <v>0</v>
      </c>
      <c r="AM23" s="77">
        <v>0</v>
      </c>
      <c r="AN23" s="77">
        <v>0</v>
      </c>
      <c r="AO23" s="77">
        <v>0</v>
      </c>
      <c r="AP23" s="77">
        <v>0</v>
      </c>
      <c r="AQ23" s="77">
        <v>0</v>
      </c>
      <c r="AR23" s="77">
        <v>0</v>
      </c>
      <c r="AS23" s="77">
        <v>0</v>
      </c>
      <c r="AT23" s="77">
        <v>0</v>
      </c>
      <c r="AU23" s="77">
        <v>0</v>
      </c>
      <c r="AV23" s="77">
        <v>0</v>
      </c>
      <c r="AW23" s="77">
        <v>0</v>
      </c>
      <c r="AX23" s="77">
        <v>0</v>
      </c>
      <c r="AY23" s="77">
        <v>0</v>
      </c>
      <c r="BB23" s="40" t="str">
        <f t="shared" si="1"/>
        <v>0</v>
      </c>
    </row>
    <row r="24" spans="1:54">
      <c r="A24" s="12">
        <f t="shared" si="3"/>
        <v>12</v>
      </c>
      <c r="B24" s="72" t="s">
        <v>186</v>
      </c>
      <c r="C24" s="73" t="s">
        <v>207</v>
      </c>
      <c r="D24" s="81" t="s">
        <v>206</v>
      </c>
      <c r="E24" s="74" t="str">
        <f t="shared" si="4"/>
        <v>Govt</v>
      </c>
      <c r="F24" s="75">
        <f t="shared" si="2"/>
        <v>0</v>
      </c>
      <c r="G24" s="76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B24" s="77">
        <v>0</v>
      </c>
      <c r="AC24" s="77">
        <v>0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0</v>
      </c>
      <c r="AK24" s="77">
        <v>0</v>
      </c>
      <c r="AL24" s="77">
        <v>0</v>
      </c>
      <c r="AM24" s="77">
        <v>0</v>
      </c>
      <c r="AN24" s="77">
        <v>0</v>
      </c>
      <c r="AO24" s="77">
        <v>0</v>
      </c>
      <c r="AP24" s="77">
        <v>0</v>
      </c>
      <c r="AQ24" s="77">
        <v>0</v>
      </c>
      <c r="AR24" s="77">
        <v>0</v>
      </c>
      <c r="AS24" s="77">
        <v>0</v>
      </c>
      <c r="AT24" s="77">
        <v>0</v>
      </c>
      <c r="AU24" s="77">
        <v>0</v>
      </c>
      <c r="AV24" s="77">
        <v>0</v>
      </c>
      <c r="AW24" s="77">
        <v>0</v>
      </c>
      <c r="AX24" s="77">
        <v>0</v>
      </c>
      <c r="AY24" s="77">
        <v>0</v>
      </c>
      <c r="BB24" s="40" t="str">
        <f t="shared" si="1"/>
        <v>0</v>
      </c>
    </row>
    <row r="25" spans="1:54">
      <c r="A25" s="12">
        <f t="shared" si="3"/>
        <v>13</v>
      </c>
      <c r="B25" s="72" t="s">
        <v>187</v>
      </c>
      <c r="C25" s="73" t="s">
        <v>208</v>
      </c>
      <c r="D25" s="81" t="s">
        <v>206</v>
      </c>
      <c r="E25" s="74" t="str">
        <f t="shared" si="4"/>
        <v>Govt</v>
      </c>
      <c r="F25" s="75">
        <f t="shared" si="2"/>
        <v>0</v>
      </c>
      <c r="G25" s="76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0</v>
      </c>
      <c r="AB25" s="77">
        <v>0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77">
        <v>0</v>
      </c>
      <c r="AN25" s="77">
        <v>0</v>
      </c>
      <c r="AO25" s="77">
        <v>0</v>
      </c>
      <c r="AP25" s="77">
        <v>0</v>
      </c>
      <c r="AQ25" s="77">
        <v>0</v>
      </c>
      <c r="AR25" s="77">
        <v>0</v>
      </c>
      <c r="AS25" s="77">
        <v>0</v>
      </c>
      <c r="AT25" s="77">
        <v>0</v>
      </c>
      <c r="AU25" s="77">
        <v>0</v>
      </c>
      <c r="AV25" s="77">
        <v>0</v>
      </c>
      <c r="AW25" s="77">
        <v>0</v>
      </c>
      <c r="AX25" s="77">
        <v>0</v>
      </c>
      <c r="AY25" s="77">
        <v>0</v>
      </c>
      <c r="BB25" s="40" t="str">
        <f t="shared" si="1"/>
        <v>0</v>
      </c>
    </row>
    <row r="26" spans="1:54">
      <c r="A26" s="12">
        <f t="shared" si="3"/>
        <v>14</v>
      </c>
      <c r="B26" s="72" t="s">
        <v>209</v>
      </c>
      <c r="C26" s="73" t="s">
        <v>210</v>
      </c>
      <c r="D26" s="81" t="s">
        <v>206</v>
      </c>
      <c r="E26" s="74" t="str">
        <f t="shared" si="4"/>
        <v>Govt</v>
      </c>
      <c r="F26" s="75">
        <f t="shared" si="2"/>
        <v>0</v>
      </c>
      <c r="G26" s="76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77">
        <v>0</v>
      </c>
      <c r="AC26" s="77">
        <v>0</v>
      </c>
      <c r="AD26" s="77">
        <v>0</v>
      </c>
      <c r="AE26" s="77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  <c r="AK26" s="77">
        <v>0</v>
      </c>
      <c r="AL26" s="77">
        <v>0</v>
      </c>
      <c r="AM26" s="77">
        <v>0</v>
      </c>
      <c r="AN26" s="77">
        <v>0</v>
      </c>
      <c r="AO26" s="77">
        <v>0</v>
      </c>
      <c r="AP26" s="77">
        <v>0</v>
      </c>
      <c r="AQ26" s="77">
        <v>0</v>
      </c>
      <c r="AR26" s="77">
        <v>0</v>
      </c>
      <c r="AS26" s="77">
        <v>0</v>
      </c>
      <c r="AT26" s="77">
        <v>0</v>
      </c>
      <c r="AU26" s="77">
        <v>0</v>
      </c>
      <c r="AV26" s="77">
        <v>0</v>
      </c>
      <c r="AW26" s="77">
        <v>0</v>
      </c>
      <c r="AX26" s="77">
        <v>0</v>
      </c>
      <c r="AY26" s="77">
        <v>0</v>
      </c>
      <c r="BB26" s="40" t="str">
        <f t="shared" si="1"/>
        <v>0</v>
      </c>
    </row>
    <row r="27" spans="1:54">
      <c r="A27" s="12">
        <f t="shared" si="3"/>
        <v>15</v>
      </c>
      <c r="B27" s="72" t="str">
        <f t="shared" ref="B27:B47" si="5">VLOOKUP($A27,DL,2,FALSE)</f>
        <v>Category 15</v>
      </c>
      <c r="C27" s="73"/>
      <c r="D27" s="81"/>
      <c r="E27" s="74" t="str">
        <f t="shared" si="4"/>
        <v>Govt</v>
      </c>
      <c r="F27" s="75">
        <f t="shared" si="2"/>
        <v>0</v>
      </c>
      <c r="G27" s="76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  <c r="AA27" s="77">
        <v>0</v>
      </c>
      <c r="AB27" s="77">
        <v>0</v>
      </c>
      <c r="AC27" s="77">
        <v>0</v>
      </c>
      <c r="AD27" s="77">
        <v>0</v>
      </c>
      <c r="AE27" s="77">
        <v>0</v>
      </c>
      <c r="AF27" s="77">
        <v>0</v>
      </c>
      <c r="AG27" s="77">
        <v>0</v>
      </c>
      <c r="AH27" s="77">
        <v>0</v>
      </c>
      <c r="AI27" s="77">
        <v>0</v>
      </c>
      <c r="AJ27" s="77">
        <v>0</v>
      </c>
      <c r="AK27" s="77">
        <v>0</v>
      </c>
      <c r="AL27" s="77">
        <v>0</v>
      </c>
      <c r="AM27" s="77">
        <v>0</v>
      </c>
      <c r="AN27" s="77">
        <v>0</v>
      </c>
      <c r="AO27" s="77">
        <v>0</v>
      </c>
      <c r="AP27" s="77">
        <v>0</v>
      </c>
      <c r="AQ27" s="77">
        <v>0</v>
      </c>
      <c r="AR27" s="77">
        <v>0</v>
      </c>
      <c r="AS27" s="77">
        <v>0</v>
      </c>
      <c r="AT27" s="77">
        <v>0</v>
      </c>
      <c r="AU27" s="77">
        <v>0</v>
      </c>
      <c r="AV27" s="77">
        <v>0</v>
      </c>
      <c r="AW27" s="77">
        <v>0</v>
      </c>
      <c r="AX27" s="77">
        <v>0</v>
      </c>
      <c r="AY27" s="77">
        <v>0</v>
      </c>
      <c r="BB27" s="40" t="str">
        <f t="shared" si="1"/>
        <v>0</v>
      </c>
    </row>
    <row r="28" spans="1:54">
      <c r="A28" s="12">
        <f t="shared" si="3"/>
        <v>16</v>
      </c>
      <c r="B28" s="72" t="str">
        <f t="shared" si="5"/>
        <v>Category 16</v>
      </c>
      <c r="C28" s="73"/>
      <c r="D28" s="81"/>
      <c r="E28" s="74" t="str">
        <f t="shared" si="4"/>
        <v>Govt</v>
      </c>
      <c r="F28" s="75">
        <f t="shared" si="2"/>
        <v>0</v>
      </c>
      <c r="G28" s="76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  <c r="AA28" s="77">
        <v>0</v>
      </c>
      <c r="AB28" s="77">
        <v>0</v>
      </c>
      <c r="AC28" s="77">
        <v>0</v>
      </c>
      <c r="AD28" s="77">
        <v>0</v>
      </c>
      <c r="AE28" s="77">
        <v>0</v>
      </c>
      <c r="AF28" s="77">
        <v>0</v>
      </c>
      <c r="AG28" s="77">
        <v>0</v>
      </c>
      <c r="AH28" s="77">
        <v>0</v>
      </c>
      <c r="AI28" s="77">
        <v>0</v>
      </c>
      <c r="AJ28" s="77">
        <v>0</v>
      </c>
      <c r="AK28" s="77">
        <v>0</v>
      </c>
      <c r="AL28" s="77">
        <v>0</v>
      </c>
      <c r="AM28" s="77">
        <v>0</v>
      </c>
      <c r="AN28" s="77">
        <v>0</v>
      </c>
      <c r="AO28" s="77">
        <v>0</v>
      </c>
      <c r="AP28" s="77">
        <v>0</v>
      </c>
      <c r="AQ28" s="77">
        <v>0</v>
      </c>
      <c r="AR28" s="77">
        <v>0</v>
      </c>
      <c r="AS28" s="77">
        <v>0</v>
      </c>
      <c r="AT28" s="77">
        <v>0</v>
      </c>
      <c r="AU28" s="77">
        <v>0</v>
      </c>
      <c r="AV28" s="77">
        <v>0</v>
      </c>
      <c r="AW28" s="77">
        <v>0</v>
      </c>
      <c r="AX28" s="77">
        <v>0</v>
      </c>
      <c r="AY28" s="77">
        <v>0</v>
      </c>
      <c r="BB28" s="40" t="str">
        <f t="shared" si="1"/>
        <v>0</v>
      </c>
    </row>
    <row r="29" spans="1:54">
      <c r="A29" s="12">
        <f t="shared" si="3"/>
        <v>17</v>
      </c>
      <c r="B29" s="72" t="str">
        <f t="shared" si="5"/>
        <v>Category 17</v>
      </c>
      <c r="C29" s="73"/>
      <c r="D29" s="81"/>
      <c r="E29" s="74" t="str">
        <f t="shared" si="4"/>
        <v>Govt</v>
      </c>
      <c r="F29" s="75">
        <f t="shared" si="2"/>
        <v>0</v>
      </c>
      <c r="G29" s="76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77">
        <v>0</v>
      </c>
      <c r="AL29" s="77">
        <v>0</v>
      </c>
      <c r="AM29" s="77">
        <v>0</v>
      </c>
      <c r="AN29" s="77">
        <v>0</v>
      </c>
      <c r="AO29" s="77">
        <v>0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BB29" s="40" t="str">
        <f t="shared" si="1"/>
        <v>0</v>
      </c>
    </row>
    <row r="30" spans="1:54">
      <c r="A30" s="12">
        <f t="shared" si="3"/>
        <v>18</v>
      </c>
      <c r="B30" s="72" t="str">
        <f t="shared" si="5"/>
        <v>Category 18</v>
      </c>
      <c r="C30" s="73"/>
      <c r="D30" s="81"/>
      <c r="E30" s="74" t="str">
        <f t="shared" si="4"/>
        <v>Govt</v>
      </c>
      <c r="F30" s="75">
        <f t="shared" si="2"/>
        <v>0</v>
      </c>
      <c r="G30" s="76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  <c r="W30" s="77">
        <v>0</v>
      </c>
      <c r="X30" s="77">
        <v>0</v>
      </c>
      <c r="Y30" s="77">
        <v>0</v>
      </c>
      <c r="Z30" s="77">
        <v>0</v>
      </c>
      <c r="AA30" s="77">
        <v>0</v>
      </c>
      <c r="AB30" s="77">
        <v>0</v>
      </c>
      <c r="AC30" s="77">
        <v>0</v>
      </c>
      <c r="AD30" s="77">
        <v>0</v>
      </c>
      <c r="AE30" s="77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0</v>
      </c>
      <c r="AK30" s="77">
        <v>0</v>
      </c>
      <c r="AL30" s="77">
        <v>0</v>
      </c>
      <c r="AM30" s="77">
        <v>0</v>
      </c>
      <c r="AN30" s="77">
        <v>0</v>
      </c>
      <c r="AO30" s="77">
        <v>0</v>
      </c>
      <c r="AP30" s="77">
        <v>0</v>
      </c>
      <c r="AQ30" s="77">
        <v>0</v>
      </c>
      <c r="AR30" s="77">
        <v>0</v>
      </c>
      <c r="AS30" s="77">
        <v>0</v>
      </c>
      <c r="AT30" s="77">
        <v>0</v>
      </c>
      <c r="AU30" s="77">
        <v>0</v>
      </c>
      <c r="AV30" s="77">
        <v>0</v>
      </c>
      <c r="AW30" s="77">
        <v>0</v>
      </c>
      <c r="AX30" s="77">
        <v>0</v>
      </c>
      <c r="AY30" s="77">
        <v>0</v>
      </c>
      <c r="BB30" s="40" t="str">
        <f t="shared" si="1"/>
        <v>0</v>
      </c>
    </row>
    <row r="31" spans="1:54">
      <c r="A31" s="12">
        <f t="shared" si="3"/>
        <v>19</v>
      </c>
      <c r="B31" s="72" t="str">
        <f t="shared" si="5"/>
        <v>Category 19</v>
      </c>
      <c r="C31" s="73"/>
      <c r="D31" s="81"/>
      <c r="E31" s="74" t="str">
        <f t="shared" si="4"/>
        <v>Govt</v>
      </c>
      <c r="F31" s="75">
        <f t="shared" si="2"/>
        <v>0</v>
      </c>
      <c r="G31" s="76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77">
        <v>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77">
        <v>0</v>
      </c>
      <c r="AL31" s="77">
        <v>0</v>
      </c>
      <c r="AM31" s="77">
        <v>0</v>
      </c>
      <c r="AN31" s="77">
        <v>0</v>
      </c>
      <c r="AO31" s="77">
        <v>0</v>
      </c>
      <c r="AP31" s="77">
        <v>0</v>
      </c>
      <c r="AQ31" s="77">
        <v>0</v>
      </c>
      <c r="AR31" s="77">
        <v>0</v>
      </c>
      <c r="AS31" s="77">
        <v>0</v>
      </c>
      <c r="AT31" s="77">
        <v>0</v>
      </c>
      <c r="AU31" s="77">
        <v>0</v>
      </c>
      <c r="AV31" s="77">
        <v>0</v>
      </c>
      <c r="AW31" s="77">
        <v>0</v>
      </c>
      <c r="AX31" s="77">
        <v>0</v>
      </c>
      <c r="AY31" s="77">
        <v>0</v>
      </c>
      <c r="BB31" s="40" t="str">
        <f t="shared" si="1"/>
        <v>0</v>
      </c>
    </row>
    <row r="32" spans="1:54">
      <c r="A32" s="12">
        <f t="shared" si="3"/>
        <v>20</v>
      </c>
      <c r="B32" s="72" t="str">
        <f t="shared" si="5"/>
        <v>Category 20</v>
      </c>
      <c r="C32" s="73"/>
      <c r="D32" s="81"/>
      <c r="E32" s="74" t="str">
        <f t="shared" si="4"/>
        <v>Govt</v>
      </c>
      <c r="F32" s="75">
        <f t="shared" si="2"/>
        <v>0</v>
      </c>
      <c r="G32" s="76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  <c r="AA32" s="77">
        <v>0</v>
      </c>
      <c r="AB32" s="77">
        <v>0</v>
      </c>
      <c r="AC32" s="77">
        <v>0</v>
      </c>
      <c r="AD32" s="77">
        <v>0</v>
      </c>
      <c r="AE32" s="77">
        <v>0</v>
      </c>
      <c r="AF32" s="77">
        <v>0</v>
      </c>
      <c r="AG32" s="77">
        <v>0</v>
      </c>
      <c r="AH32" s="77">
        <v>0</v>
      </c>
      <c r="AI32" s="77">
        <v>0</v>
      </c>
      <c r="AJ32" s="77">
        <v>0</v>
      </c>
      <c r="AK32" s="77">
        <v>0</v>
      </c>
      <c r="AL32" s="77">
        <v>0</v>
      </c>
      <c r="AM32" s="77">
        <v>0</v>
      </c>
      <c r="AN32" s="77">
        <v>0</v>
      </c>
      <c r="AO32" s="77">
        <v>0</v>
      </c>
      <c r="AP32" s="77">
        <v>0</v>
      </c>
      <c r="AQ32" s="77">
        <v>0</v>
      </c>
      <c r="AR32" s="77">
        <v>0</v>
      </c>
      <c r="AS32" s="77">
        <v>0</v>
      </c>
      <c r="AT32" s="77">
        <v>0</v>
      </c>
      <c r="AU32" s="77">
        <v>0</v>
      </c>
      <c r="AV32" s="77">
        <v>0</v>
      </c>
      <c r="AW32" s="77">
        <v>0</v>
      </c>
      <c r="AX32" s="77">
        <v>0</v>
      </c>
      <c r="AY32" s="77">
        <v>0</v>
      </c>
      <c r="BB32" s="40" t="str">
        <f t="shared" si="1"/>
        <v>0</v>
      </c>
    </row>
    <row r="33" spans="1:54">
      <c r="A33" s="12">
        <f t="shared" si="3"/>
        <v>21</v>
      </c>
      <c r="B33" s="72" t="str">
        <f t="shared" si="5"/>
        <v>Category 21</v>
      </c>
      <c r="C33" s="73"/>
      <c r="D33" s="81"/>
      <c r="E33" s="74" t="str">
        <f t="shared" si="4"/>
        <v>Govt</v>
      </c>
      <c r="F33" s="75">
        <f t="shared" si="2"/>
        <v>0</v>
      </c>
      <c r="G33" s="76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  <c r="W33" s="77">
        <v>0</v>
      </c>
      <c r="X33" s="77">
        <v>0</v>
      </c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0</v>
      </c>
      <c r="AL33" s="77">
        <v>0</v>
      </c>
      <c r="AM33" s="77">
        <v>0</v>
      </c>
      <c r="AN33" s="77">
        <v>0</v>
      </c>
      <c r="AO33" s="77">
        <v>0</v>
      </c>
      <c r="AP33" s="77">
        <v>0</v>
      </c>
      <c r="AQ33" s="77">
        <v>0</v>
      </c>
      <c r="AR33" s="77">
        <v>0</v>
      </c>
      <c r="AS33" s="77">
        <v>0</v>
      </c>
      <c r="AT33" s="77">
        <v>0</v>
      </c>
      <c r="AU33" s="77">
        <v>0</v>
      </c>
      <c r="AV33" s="77">
        <v>0</v>
      </c>
      <c r="AW33" s="77">
        <v>0</v>
      </c>
      <c r="AX33" s="77">
        <v>0</v>
      </c>
      <c r="AY33" s="77">
        <v>0</v>
      </c>
      <c r="BB33" s="40" t="str">
        <f t="shared" si="1"/>
        <v>0</v>
      </c>
    </row>
    <row r="34" spans="1:54">
      <c r="A34" s="12">
        <f t="shared" si="3"/>
        <v>22</v>
      </c>
      <c r="B34" s="72" t="str">
        <f t="shared" si="5"/>
        <v>Category 22</v>
      </c>
      <c r="C34" s="73"/>
      <c r="D34" s="81"/>
      <c r="E34" s="74" t="str">
        <f t="shared" si="4"/>
        <v>Govt</v>
      </c>
      <c r="F34" s="75">
        <f t="shared" si="2"/>
        <v>0</v>
      </c>
      <c r="G34" s="76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77">
        <v>0</v>
      </c>
      <c r="AL34" s="77">
        <v>0</v>
      </c>
      <c r="AM34" s="77">
        <v>0</v>
      </c>
      <c r="AN34" s="77">
        <v>0</v>
      </c>
      <c r="AO34" s="77">
        <v>0</v>
      </c>
      <c r="AP34" s="77">
        <v>0</v>
      </c>
      <c r="AQ34" s="77">
        <v>0</v>
      </c>
      <c r="AR34" s="77">
        <v>0</v>
      </c>
      <c r="AS34" s="77">
        <v>0</v>
      </c>
      <c r="AT34" s="77">
        <v>0</v>
      </c>
      <c r="AU34" s="77">
        <v>0</v>
      </c>
      <c r="AV34" s="77">
        <v>0</v>
      </c>
      <c r="AW34" s="77">
        <v>0</v>
      </c>
      <c r="AX34" s="77">
        <v>0</v>
      </c>
      <c r="AY34" s="77">
        <v>0</v>
      </c>
      <c r="BB34" s="40" t="str">
        <f t="shared" si="1"/>
        <v>0</v>
      </c>
    </row>
    <row r="35" spans="1:54">
      <c r="A35" s="12">
        <f t="shared" si="3"/>
        <v>23</v>
      </c>
      <c r="B35" s="72" t="str">
        <f t="shared" si="5"/>
        <v>Category 23</v>
      </c>
      <c r="C35" s="73"/>
      <c r="D35" s="81"/>
      <c r="E35" s="74" t="str">
        <f t="shared" si="4"/>
        <v>Govt</v>
      </c>
      <c r="F35" s="75">
        <f t="shared" si="2"/>
        <v>0</v>
      </c>
      <c r="G35" s="76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  <c r="W35" s="77">
        <v>0</v>
      </c>
      <c r="X35" s="77">
        <v>0</v>
      </c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  <c r="AF35" s="77">
        <v>0</v>
      </c>
      <c r="AG35" s="77">
        <v>0</v>
      </c>
      <c r="AH35" s="77">
        <v>0</v>
      </c>
      <c r="AI35" s="77">
        <v>0</v>
      </c>
      <c r="AJ35" s="77">
        <v>0</v>
      </c>
      <c r="AK35" s="77">
        <v>0</v>
      </c>
      <c r="AL35" s="77">
        <v>0</v>
      </c>
      <c r="AM35" s="77">
        <v>0</v>
      </c>
      <c r="AN35" s="77">
        <v>0</v>
      </c>
      <c r="AO35" s="77">
        <v>0</v>
      </c>
      <c r="AP35" s="77">
        <v>0</v>
      </c>
      <c r="AQ35" s="77">
        <v>0</v>
      </c>
      <c r="AR35" s="77">
        <v>0</v>
      </c>
      <c r="AS35" s="77">
        <v>0</v>
      </c>
      <c r="AT35" s="77">
        <v>0</v>
      </c>
      <c r="AU35" s="77">
        <v>0</v>
      </c>
      <c r="AV35" s="77">
        <v>0</v>
      </c>
      <c r="AW35" s="77">
        <v>0</v>
      </c>
      <c r="AX35" s="77">
        <v>0</v>
      </c>
      <c r="AY35" s="77">
        <v>0</v>
      </c>
      <c r="BB35" s="40" t="str">
        <f t="shared" si="1"/>
        <v>0</v>
      </c>
    </row>
    <row r="36" spans="1:54">
      <c r="A36" s="12">
        <f t="shared" si="3"/>
        <v>24</v>
      </c>
      <c r="B36" s="72" t="str">
        <f t="shared" si="5"/>
        <v>Category 24</v>
      </c>
      <c r="C36" s="73"/>
      <c r="D36" s="81"/>
      <c r="E36" s="74" t="str">
        <f t="shared" si="4"/>
        <v>Govt</v>
      </c>
      <c r="F36" s="75">
        <f t="shared" si="2"/>
        <v>0</v>
      </c>
      <c r="G36" s="76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  <c r="W36" s="77">
        <v>0</v>
      </c>
      <c r="X36" s="77">
        <v>0</v>
      </c>
      <c r="Y36" s="77">
        <v>0</v>
      </c>
      <c r="Z36" s="77">
        <v>0</v>
      </c>
      <c r="AA36" s="77">
        <v>0</v>
      </c>
      <c r="AB36" s="77">
        <v>0</v>
      </c>
      <c r="AC36" s="77">
        <v>0</v>
      </c>
      <c r="AD36" s="77">
        <v>0</v>
      </c>
      <c r="AE36" s="77">
        <v>0</v>
      </c>
      <c r="AF36" s="77">
        <v>0</v>
      </c>
      <c r="AG36" s="77">
        <v>0</v>
      </c>
      <c r="AH36" s="77">
        <v>0</v>
      </c>
      <c r="AI36" s="77">
        <v>0</v>
      </c>
      <c r="AJ36" s="77">
        <v>0</v>
      </c>
      <c r="AK36" s="77">
        <v>0</v>
      </c>
      <c r="AL36" s="77">
        <v>0</v>
      </c>
      <c r="AM36" s="77">
        <v>0</v>
      </c>
      <c r="AN36" s="77">
        <v>0</v>
      </c>
      <c r="AO36" s="77">
        <v>0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BB36" s="40" t="str">
        <f t="shared" si="1"/>
        <v>0</v>
      </c>
    </row>
    <row r="37" spans="1:54">
      <c r="A37" s="12">
        <f t="shared" si="3"/>
        <v>25</v>
      </c>
      <c r="B37" s="72" t="str">
        <f t="shared" si="5"/>
        <v>Category 25</v>
      </c>
      <c r="C37" s="73"/>
      <c r="D37" s="81"/>
      <c r="E37" s="74" t="str">
        <f t="shared" si="4"/>
        <v>Govt</v>
      </c>
      <c r="F37" s="75">
        <f t="shared" si="2"/>
        <v>0</v>
      </c>
      <c r="G37" s="76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  <c r="AE37" s="77">
        <v>0</v>
      </c>
      <c r="AF37" s="77">
        <v>0</v>
      </c>
      <c r="AG37" s="77">
        <v>0</v>
      </c>
      <c r="AH37" s="77">
        <v>0</v>
      </c>
      <c r="AI37" s="77">
        <v>0</v>
      </c>
      <c r="AJ37" s="77">
        <v>0</v>
      </c>
      <c r="AK37" s="77">
        <v>0</v>
      </c>
      <c r="AL37" s="77">
        <v>0</v>
      </c>
      <c r="AM37" s="77">
        <v>0</v>
      </c>
      <c r="AN37" s="77">
        <v>0</v>
      </c>
      <c r="AO37" s="77">
        <v>0</v>
      </c>
      <c r="AP37" s="77">
        <v>0</v>
      </c>
      <c r="AQ37" s="77">
        <v>0</v>
      </c>
      <c r="AR37" s="77">
        <v>0</v>
      </c>
      <c r="AS37" s="77">
        <v>0</v>
      </c>
      <c r="AT37" s="77">
        <v>0</v>
      </c>
      <c r="AU37" s="77">
        <v>0</v>
      </c>
      <c r="AV37" s="77">
        <v>0</v>
      </c>
      <c r="AW37" s="77">
        <v>0</v>
      </c>
      <c r="AX37" s="77">
        <v>0</v>
      </c>
      <c r="AY37" s="77">
        <v>0</v>
      </c>
      <c r="BB37" s="40" t="str">
        <f t="shared" si="1"/>
        <v>0</v>
      </c>
    </row>
    <row r="38" spans="1:54">
      <c r="A38" s="12">
        <f t="shared" si="3"/>
        <v>26</v>
      </c>
      <c r="B38" s="72" t="str">
        <f t="shared" si="5"/>
        <v>Category 26</v>
      </c>
      <c r="C38" s="73"/>
      <c r="D38" s="81"/>
      <c r="E38" s="74" t="str">
        <f t="shared" si="4"/>
        <v>Govt</v>
      </c>
      <c r="F38" s="75">
        <f t="shared" si="2"/>
        <v>0</v>
      </c>
      <c r="G38" s="76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  <c r="W38" s="77">
        <v>0</v>
      </c>
      <c r="X38" s="77">
        <v>0</v>
      </c>
      <c r="Y38" s="77">
        <v>0</v>
      </c>
      <c r="Z38" s="77">
        <v>0</v>
      </c>
      <c r="AA38" s="77">
        <v>0</v>
      </c>
      <c r="AB38" s="77">
        <v>0</v>
      </c>
      <c r="AC38" s="77">
        <v>0</v>
      </c>
      <c r="AD38" s="77">
        <v>0</v>
      </c>
      <c r="AE38" s="77">
        <v>0</v>
      </c>
      <c r="AF38" s="77">
        <v>0</v>
      </c>
      <c r="AG38" s="77">
        <v>0</v>
      </c>
      <c r="AH38" s="77">
        <v>0</v>
      </c>
      <c r="AI38" s="77">
        <v>0</v>
      </c>
      <c r="AJ38" s="77">
        <v>0</v>
      </c>
      <c r="AK38" s="77">
        <v>0</v>
      </c>
      <c r="AL38" s="77">
        <v>0</v>
      </c>
      <c r="AM38" s="77">
        <v>0</v>
      </c>
      <c r="AN38" s="77">
        <v>0</v>
      </c>
      <c r="AO38" s="77">
        <v>0</v>
      </c>
      <c r="AP38" s="77">
        <v>0</v>
      </c>
      <c r="AQ38" s="77">
        <v>0</v>
      </c>
      <c r="AR38" s="77">
        <v>0</v>
      </c>
      <c r="AS38" s="77">
        <v>0</v>
      </c>
      <c r="AT38" s="77">
        <v>0</v>
      </c>
      <c r="AU38" s="77">
        <v>0</v>
      </c>
      <c r="AV38" s="77">
        <v>0</v>
      </c>
      <c r="AW38" s="77">
        <v>0</v>
      </c>
      <c r="AX38" s="77">
        <v>0</v>
      </c>
      <c r="AY38" s="77">
        <v>0</v>
      </c>
      <c r="BB38" s="40" t="str">
        <f t="shared" si="1"/>
        <v>0</v>
      </c>
    </row>
    <row r="39" spans="1:54">
      <c r="A39" s="12">
        <f t="shared" si="3"/>
        <v>27</v>
      </c>
      <c r="B39" s="72" t="str">
        <f t="shared" si="5"/>
        <v>Category 27</v>
      </c>
      <c r="C39" s="73"/>
      <c r="D39" s="81"/>
      <c r="E39" s="74" t="str">
        <f t="shared" si="4"/>
        <v>Govt</v>
      </c>
      <c r="F39" s="75">
        <f t="shared" si="2"/>
        <v>0</v>
      </c>
      <c r="G39" s="76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  <c r="W39" s="77">
        <v>0</v>
      </c>
      <c r="X39" s="77">
        <v>0</v>
      </c>
      <c r="Y39" s="77">
        <v>0</v>
      </c>
      <c r="Z39" s="77">
        <v>0</v>
      </c>
      <c r="AA39" s="77">
        <v>0</v>
      </c>
      <c r="AB39" s="77">
        <v>0</v>
      </c>
      <c r="AC39" s="77">
        <v>0</v>
      </c>
      <c r="AD39" s="77">
        <v>0</v>
      </c>
      <c r="AE39" s="77">
        <v>0</v>
      </c>
      <c r="AF39" s="77">
        <v>0</v>
      </c>
      <c r="AG39" s="77">
        <v>0</v>
      </c>
      <c r="AH39" s="77">
        <v>0</v>
      </c>
      <c r="AI39" s="77">
        <v>0</v>
      </c>
      <c r="AJ39" s="77">
        <v>0</v>
      </c>
      <c r="AK39" s="77">
        <v>0</v>
      </c>
      <c r="AL39" s="77">
        <v>0</v>
      </c>
      <c r="AM39" s="77">
        <v>0</v>
      </c>
      <c r="AN39" s="77">
        <v>0</v>
      </c>
      <c r="AO39" s="77">
        <v>0</v>
      </c>
      <c r="AP39" s="77">
        <v>0</v>
      </c>
      <c r="AQ39" s="77">
        <v>0</v>
      </c>
      <c r="AR39" s="77">
        <v>0</v>
      </c>
      <c r="AS39" s="77">
        <v>0</v>
      </c>
      <c r="AT39" s="77">
        <v>0</v>
      </c>
      <c r="AU39" s="77">
        <v>0</v>
      </c>
      <c r="AV39" s="77">
        <v>0</v>
      </c>
      <c r="AW39" s="77">
        <v>0</v>
      </c>
      <c r="AX39" s="77">
        <v>0</v>
      </c>
      <c r="AY39" s="77">
        <v>0</v>
      </c>
      <c r="BB39" s="40" t="str">
        <f t="shared" si="1"/>
        <v>0</v>
      </c>
    </row>
    <row r="40" spans="1:54">
      <c r="A40" s="12">
        <f t="shared" si="3"/>
        <v>28</v>
      </c>
      <c r="B40" s="72" t="str">
        <f t="shared" si="5"/>
        <v>Category 28</v>
      </c>
      <c r="C40" s="73"/>
      <c r="D40" s="81"/>
      <c r="E40" s="74" t="str">
        <f t="shared" si="4"/>
        <v>Govt</v>
      </c>
      <c r="F40" s="75">
        <f t="shared" si="2"/>
        <v>0</v>
      </c>
      <c r="G40" s="76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  <c r="W40" s="77">
        <v>0</v>
      </c>
      <c r="X40" s="77">
        <v>0</v>
      </c>
      <c r="Y40" s="77">
        <v>0</v>
      </c>
      <c r="Z40" s="77">
        <v>0</v>
      </c>
      <c r="AA40" s="77">
        <v>0</v>
      </c>
      <c r="AB40" s="77">
        <v>0</v>
      </c>
      <c r="AC40" s="77">
        <v>0</v>
      </c>
      <c r="AD40" s="77">
        <v>0</v>
      </c>
      <c r="AE40" s="77">
        <v>0</v>
      </c>
      <c r="AF40" s="77">
        <v>0</v>
      </c>
      <c r="AG40" s="77">
        <v>0</v>
      </c>
      <c r="AH40" s="77">
        <v>0</v>
      </c>
      <c r="AI40" s="77">
        <v>0</v>
      </c>
      <c r="AJ40" s="77">
        <v>0</v>
      </c>
      <c r="AK40" s="77">
        <v>0</v>
      </c>
      <c r="AL40" s="77">
        <v>0</v>
      </c>
      <c r="AM40" s="77">
        <v>0</v>
      </c>
      <c r="AN40" s="77">
        <v>0</v>
      </c>
      <c r="AO40" s="77">
        <v>0</v>
      </c>
      <c r="AP40" s="77">
        <v>0</v>
      </c>
      <c r="AQ40" s="77">
        <v>0</v>
      </c>
      <c r="AR40" s="77">
        <v>0</v>
      </c>
      <c r="AS40" s="77">
        <v>0</v>
      </c>
      <c r="AT40" s="77">
        <v>0</v>
      </c>
      <c r="AU40" s="77">
        <v>0</v>
      </c>
      <c r="AV40" s="77">
        <v>0</v>
      </c>
      <c r="AW40" s="77">
        <v>0</v>
      </c>
      <c r="AX40" s="77">
        <v>0</v>
      </c>
      <c r="AY40" s="77">
        <v>0</v>
      </c>
      <c r="BB40" s="40" t="str">
        <f t="shared" si="1"/>
        <v>0</v>
      </c>
    </row>
    <row r="41" spans="1:54">
      <c r="A41" s="12">
        <f t="shared" si="3"/>
        <v>29</v>
      </c>
      <c r="B41" s="72" t="str">
        <f t="shared" si="5"/>
        <v>Category 29</v>
      </c>
      <c r="C41" s="73"/>
      <c r="D41" s="81"/>
      <c r="E41" s="74" t="str">
        <f t="shared" si="4"/>
        <v>Govt</v>
      </c>
      <c r="F41" s="75">
        <f t="shared" si="2"/>
        <v>0</v>
      </c>
      <c r="G41" s="76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  <c r="W41" s="77">
        <v>0</v>
      </c>
      <c r="X41" s="77">
        <v>0</v>
      </c>
      <c r="Y41" s="77">
        <v>0</v>
      </c>
      <c r="Z41" s="77">
        <v>0</v>
      </c>
      <c r="AA41" s="77">
        <v>0</v>
      </c>
      <c r="AB41" s="77">
        <v>0</v>
      </c>
      <c r="AC41" s="77">
        <v>0</v>
      </c>
      <c r="AD41" s="77">
        <v>0</v>
      </c>
      <c r="AE41" s="77">
        <v>0</v>
      </c>
      <c r="AF41" s="77">
        <v>0</v>
      </c>
      <c r="AG41" s="77">
        <v>0</v>
      </c>
      <c r="AH41" s="77">
        <v>0</v>
      </c>
      <c r="AI41" s="77">
        <v>0</v>
      </c>
      <c r="AJ41" s="77">
        <v>0</v>
      </c>
      <c r="AK41" s="77">
        <v>0</v>
      </c>
      <c r="AL41" s="77">
        <v>0</v>
      </c>
      <c r="AM41" s="77">
        <v>0</v>
      </c>
      <c r="AN41" s="77">
        <v>0</v>
      </c>
      <c r="AO41" s="77">
        <v>0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BB41" s="40" t="str">
        <f t="shared" si="1"/>
        <v>0</v>
      </c>
    </row>
    <row r="42" spans="1:54">
      <c r="A42" s="12">
        <f t="shared" si="3"/>
        <v>30</v>
      </c>
      <c r="B42" s="72" t="str">
        <f t="shared" si="5"/>
        <v>Category 30</v>
      </c>
      <c r="C42" s="73"/>
      <c r="D42" s="81"/>
      <c r="E42" s="74" t="str">
        <f t="shared" si="4"/>
        <v>Govt</v>
      </c>
      <c r="F42" s="75">
        <f t="shared" si="2"/>
        <v>0</v>
      </c>
      <c r="G42" s="76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B42" s="77">
        <v>0</v>
      </c>
      <c r="AC42" s="77">
        <v>0</v>
      </c>
      <c r="AD42" s="77">
        <v>0</v>
      </c>
      <c r="AE42" s="77">
        <v>0</v>
      </c>
      <c r="AF42" s="77">
        <v>0</v>
      </c>
      <c r="AG42" s="77">
        <v>0</v>
      </c>
      <c r="AH42" s="77">
        <v>0</v>
      </c>
      <c r="AI42" s="77">
        <v>0</v>
      </c>
      <c r="AJ42" s="77">
        <v>0</v>
      </c>
      <c r="AK42" s="77">
        <v>0</v>
      </c>
      <c r="AL42" s="77">
        <v>0</v>
      </c>
      <c r="AM42" s="77">
        <v>0</v>
      </c>
      <c r="AN42" s="77">
        <v>0</v>
      </c>
      <c r="AO42" s="77">
        <v>0</v>
      </c>
      <c r="AP42" s="77">
        <v>0</v>
      </c>
      <c r="AQ42" s="77">
        <v>0</v>
      </c>
      <c r="AR42" s="77">
        <v>0</v>
      </c>
      <c r="AS42" s="77">
        <v>0</v>
      </c>
      <c r="AT42" s="77">
        <v>0</v>
      </c>
      <c r="AU42" s="77">
        <v>0</v>
      </c>
      <c r="AV42" s="77">
        <v>0</v>
      </c>
      <c r="AW42" s="77">
        <v>0</v>
      </c>
      <c r="AX42" s="77">
        <v>0</v>
      </c>
      <c r="AY42" s="77">
        <v>0</v>
      </c>
      <c r="BB42" s="40" t="str">
        <f t="shared" ref="BB42:BB72" si="6">IF((OR((F42=""),(F42&gt;0))),"1","0")</f>
        <v>0</v>
      </c>
    </row>
    <row r="43" spans="1:54">
      <c r="A43" s="12">
        <f t="shared" si="3"/>
        <v>31</v>
      </c>
      <c r="B43" s="72" t="str">
        <f t="shared" si="5"/>
        <v>Category 31</v>
      </c>
      <c r="C43" s="73"/>
      <c r="D43" s="81"/>
      <c r="E43" s="74" t="str">
        <f t="shared" si="4"/>
        <v>Govt</v>
      </c>
      <c r="F43" s="75">
        <f t="shared" si="2"/>
        <v>0</v>
      </c>
      <c r="G43" s="76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  <c r="W43" s="77">
        <v>0</v>
      </c>
      <c r="X43" s="77">
        <v>0</v>
      </c>
      <c r="Y43" s="77">
        <v>0</v>
      </c>
      <c r="Z43" s="77">
        <v>0</v>
      </c>
      <c r="AA43" s="77">
        <v>0</v>
      </c>
      <c r="AB43" s="77">
        <v>0</v>
      </c>
      <c r="AC43" s="77">
        <v>0</v>
      </c>
      <c r="AD43" s="77">
        <v>0</v>
      </c>
      <c r="AE43" s="77">
        <v>0</v>
      </c>
      <c r="AF43" s="77">
        <v>0</v>
      </c>
      <c r="AG43" s="77">
        <v>0</v>
      </c>
      <c r="AH43" s="77">
        <v>0</v>
      </c>
      <c r="AI43" s="77">
        <v>0</v>
      </c>
      <c r="AJ43" s="77">
        <v>0</v>
      </c>
      <c r="AK43" s="77">
        <v>0</v>
      </c>
      <c r="AL43" s="77">
        <v>0</v>
      </c>
      <c r="AM43" s="77">
        <v>0</v>
      </c>
      <c r="AN43" s="77">
        <v>0</v>
      </c>
      <c r="AO43" s="77">
        <v>0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BB43" s="40" t="str">
        <f t="shared" si="6"/>
        <v>0</v>
      </c>
    </row>
    <row r="44" spans="1:54">
      <c r="A44" s="12">
        <f t="shared" si="3"/>
        <v>32</v>
      </c>
      <c r="B44" s="72" t="str">
        <f t="shared" si="5"/>
        <v>Category 32</v>
      </c>
      <c r="C44" s="73"/>
      <c r="D44" s="81"/>
      <c r="E44" s="74" t="str">
        <f t="shared" si="4"/>
        <v>Govt</v>
      </c>
      <c r="F44" s="75">
        <f t="shared" si="2"/>
        <v>0</v>
      </c>
      <c r="G44" s="76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  <c r="W44" s="77">
        <v>0</v>
      </c>
      <c r="X44" s="77">
        <v>0</v>
      </c>
      <c r="Y44" s="77">
        <v>0</v>
      </c>
      <c r="Z44" s="77">
        <v>0</v>
      </c>
      <c r="AA44" s="77">
        <v>0</v>
      </c>
      <c r="AB44" s="77">
        <v>0</v>
      </c>
      <c r="AC44" s="77">
        <v>0</v>
      </c>
      <c r="AD44" s="77">
        <v>0</v>
      </c>
      <c r="AE44" s="77">
        <v>0</v>
      </c>
      <c r="AF44" s="77">
        <v>0</v>
      </c>
      <c r="AG44" s="77">
        <v>0</v>
      </c>
      <c r="AH44" s="77">
        <v>0</v>
      </c>
      <c r="AI44" s="77">
        <v>0</v>
      </c>
      <c r="AJ44" s="77">
        <v>0</v>
      </c>
      <c r="AK44" s="77">
        <v>0</v>
      </c>
      <c r="AL44" s="77">
        <v>0</v>
      </c>
      <c r="AM44" s="77">
        <v>0</v>
      </c>
      <c r="AN44" s="77">
        <v>0</v>
      </c>
      <c r="AO44" s="77">
        <v>0</v>
      </c>
      <c r="AP44" s="77">
        <v>0</v>
      </c>
      <c r="AQ44" s="77">
        <v>0</v>
      </c>
      <c r="AR44" s="77">
        <v>0</v>
      </c>
      <c r="AS44" s="77">
        <v>0</v>
      </c>
      <c r="AT44" s="77">
        <v>0</v>
      </c>
      <c r="AU44" s="77">
        <v>0</v>
      </c>
      <c r="AV44" s="77">
        <v>0</v>
      </c>
      <c r="AW44" s="77">
        <v>0</v>
      </c>
      <c r="AX44" s="77">
        <v>0</v>
      </c>
      <c r="AY44" s="77">
        <v>0</v>
      </c>
      <c r="BB44" s="40" t="str">
        <f t="shared" si="6"/>
        <v>0</v>
      </c>
    </row>
    <row r="45" spans="1:54">
      <c r="A45" s="12">
        <f t="shared" si="3"/>
        <v>33</v>
      </c>
      <c r="B45" s="72" t="str">
        <f t="shared" si="5"/>
        <v>Category 33</v>
      </c>
      <c r="C45" s="73"/>
      <c r="D45" s="81"/>
      <c r="E45" s="74" t="str">
        <f t="shared" si="4"/>
        <v>Govt</v>
      </c>
      <c r="F45" s="75">
        <f t="shared" si="2"/>
        <v>0</v>
      </c>
      <c r="G45" s="76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  <c r="W45" s="77">
        <v>0</v>
      </c>
      <c r="X45" s="77">
        <v>0</v>
      </c>
      <c r="Y45" s="77">
        <v>0</v>
      </c>
      <c r="Z45" s="77">
        <v>0</v>
      </c>
      <c r="AA45" s="77">
        <v>0</v>
      </c>
      <c r="AB45" s="77">
        <v>0</v>
      </c>
      <c r="AC45" s="77">
        <v>0</v>
      </c>
      <c r="AD45" s="77">
        <v>0</v>
      </c>
      <c r="AE45" s="77">
        <v>0</v>
      </c>
      <c r="AF45" s="77">
        <v>0</v>
      </c>
      <c r="AG45" s="77">
        <v>0</v>
      </c>
      <c r="AH45" s="77">
        <v>0</v>
      </c>
      <c r="AI45" s="77">
        <v>0</v>
      </c>
      <c r="AJ45" s="77">
        <v>0</v>
      </c>
      <c r="AK45" s="77">
        <v>0</v>
      </c>
      <c r="AL45" s="77">
        <v>0</v>
      </c>
      <c r="AM45" s="77">
        <v>0</v>
      </c>
      <c r="AN45" s="77">
        <v>0</v>
      </c>
      <c r="AO45" s="77">
        <v>0</v>
      </c>
      <c r="AP45" s="77">
        <v>0</v>
      </c>
      <c r="AQ45" s="77">
        <v>0</v>
      </c>
      <c r="AR45" s="77">
        <v>0</v>
      </c>
      <c r="AS45" s="77">
        <v>0</v>
      </c>
      <c r="AT45" s="77">
        <v>0</v>
      </c>
      <c r="AU45" s="77">
        <v>0</v>
      </c>
      <c r="AV45" s="77">
        <v>0</v>
      </c>
      <c r="AW45" s="77">
        <v>0</v>
      </c>
      <c r="AX45" s="77">
        <v>0</v>
      </c>
      <c r="AY45" s="77">
        <v>0</v>
      </c>
      <c r="BB45" s="40" t="str">
        <f t="shared" si="6"/>
        <v>0</v>
      </c>
    </row>
    <row r="46" spans="1:54">
      <c r="A46" s="12">
        <f t="shared" si="3"/>
        <v>34</v>
      </c>
      <c r="B46" s="72" t="str">
        <f t="shared" si="5"/>
        <v>Category 34</v>
      </c>
      <c r="C46" s="73"/>
      <c r="D46" s="81"/>
      <c r="E46" s="74" t="str">
        <f t="shared" si="4"/>
        <v>Govt</v>
      </c>
      <c r="F46" s="75">
        <f t="shared" si="2"/>
        <v>0</v>
      </c>
      <c r="G46" s="76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77">
        <v>0</v>
      </c>
      <c r="AG46" s="77">
        <v>0</v>
      </c>
      <c r="AH46" s="77">
        <v>0</v>
      </c>
      <c r="AI46" s="77">
        <v>0</v>
      </c>
      <c r="AJ46" s="77">
        <v>0</v>
      </c>
      <c r="AK46" s="77">
        <v>0</v>
      </c>
      <c r="AL46" s="77">
        <v>0</v>
      </c>
      <c r="AM46" s="77">
        <v>0</v>
      </c>
      <c r="AN46" s="77">
        <v>0</v>
      </c>
      <c r="AO46" s="77">
        <v>0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BB46" s="40" t="str">
        <f t="shared" si="6"/>
        <v>0</v>
      </c>
    </row>
    <row r="47" spans="1:54" ht="13.5" thickBot="1">
      <c r="A47" s="12">
        <f t="shared" si="3"/>
        <v>35</v>
      </c>
      <c r="B47" s="72" t="str">
        <f t="shared" si="5"/>
        <v>Category 35</v>
      </c>
      <c r="C47" s="82"/>
      <c r="D47" s="81"/>
      <c r="E47" s="74" t="str">
        <f t="shared" si="4"/>
        <v>Govt</v>
      </c>
      <c r="F47" s="75">
        <f t="shared" si="2"/>
        <v>0</v>
      </c>
      <c r="G47" s="76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  <c r="W47" s="77">
        <v>0</v>
      </c>
      <c r="X47" s="77">
        <v>0</v>
      </c>
      <c r="Y47" s="77">
        <v>0</v>
      </c>
      <c r="Z47" s="77">
        <v>0</v>
      </c>
      <c r="AA47" s="77">
        <v>0</v>
      </c>
      <c r="AB47" s="77">
        <v>0</v>
      </c>
      <c r="AC47" s="77">
        <v>0</v>
      </c>
      <c r="AD47" s="77">
        <v>0</v>
      </c>
      <c r="AE47" s="77">
        <v>0</v>
      </c>
      <c r="AF47" s="77">
        <v>0</v>
      </c>
      <c r="AG47" s="77">
        <v>0</v>
      </c>
      <c r="AH47" s="77">
        <v>0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  <c r="AO47" s="77">
        <v>0</v>
      </c>
      <c r="AP47" s="77">
        <v>0</v>
      </c>
      <c r="AQ47" s="77">
        <v>0</v>
      </c>
      <c r="AR47" s="77">
        <v>0</v>
      </c>
      <c r="AS47" s="77">
        <v>0</v>
      </c>
      <c r="AT47" s="77">
        <v>0</v>
      </c>
      <c r="AU47" s="77">
        <v>0</v>
      </c>
      <c r="AV47" s="77">
        <v>0</v>
      </c>
      <c r="AW47" s="77">
        <v>0</v>
      </c>
      <c r="AX47" s="77">
        <v>0</v>
      </c>
      <c r="AY47" s="77">
        <v>0</v>
      </c>
      <c r="BB47" s="40" t="str">
        <f t="shared" si="6"/>
        <v>0</v>
      </c>
    </row>
    <row r="48" spans="1:54" s="83" customFormat="1" ht="13.5" thickTop="1">
      <c r="B48" s="84" t="s">
        <v>211</v>
      </c>
      <c r="C48" s="85"/>
      <c r="D48" s="86"/>
      <c r="E48" s="87"/>
      <c r="F48" s="88">
        <f t="shared" ref="F48:AY48" si="7">SUM(F13:F47)</f>
        <v>0</v>
      </c>
      <c r="G48" s="89">
        <f t="shared" si="7"/>
        <v>0</v>
      </c>
      <c r="H48" s="90">
        <f t="shared" si="7"/>
        <v>0</v>
      </c>
      <c r="I48" s="90">
        <f t="shared" si="7"/>
        <v>0</v>
      </c>
      <c r="J48" s="90">
        <f t="shared" si="7"/>
        <v>0</v>
      </c>
      <c r="K48" s="90">
        <f t="shared" si="7"/>
        <v>0</v>
      </c>
      <c r="L48" s="90">
        <f t="shared" si="7"/>
        <v>0</v>
      </c>
      <c r="M48" s="90">
        <f t="shared" si="7"/>
        <v>0</v>
      </c>
      <c r="N48" s="90">
        <f t="shared" si="7"/>
        <v>0</v>
      </c>
      <c r="O48" s="90">
        <f t="shared" si="7"/>
        <v>0</v>
      </c>
      <c r="P48" s="90">
        <f t="shared" si="7"/>
        <v>0</v>
      </c>
      <c r="Q48" s="90">
        <f t="shared" si="7"/>
        <v>0</v>
      </c>
      <c r="R48" s="90">
        <f t="shared" si="7"/>
        <v>0</v>
      </c>
      <c r="S48" s="90">
        <f t="shared" si="7"/>
        <v>0</v>
      </c>
      <c r="T48" s="90">
        <f t="shared" si="7"/>
        <v>0</v>
      </c>
      <c r="U48" s="90">
        <f t="shared" si="7"/>
        <v>0</v>
      </c>
      <c r="V48" s="90">
        <f t="shared" si="7"/>
        <v>0</v>
      </c>
      <c r="W48" s="90">
        <f t="shared" si="7"/>
        <v>0</v>
      </c>
      <c r="X48" s="90">
        <f t="shared" si="7"/>
        <v>0</v>
      </c>
      <c r="Y48" s="90">
        <f t="shared" si="7"/>
        <v>0</v>
      </c>
      <c r="Z48" s="90">
        <f t="shared" si="7"/>
        <v>0</v>
      </c>
      <c r="AA48" s="90">
        <f t="shared" si="7"/>
        <v>0</v>
      </c>
      <c r="AB48" s="90">
        <f t="shared" si="7"/>
        <v>0</v>
      </c>
      <c r="AC48" s="90">
        <f t="shared" si="7"/>
        <v>0</v>
      </c>
      <c r="AD48" s="90">
        <f t="shared" si="7"/>
        <v>0</v>
      </c>
      <c r="AE48" s="90">
        <f t="shared" si="7"/>
        <v>0</v>
      </c>
      <c r="AF48" s="90">
        <f t="shared" si="7"/>
        <v>0</v>
      </c>
      <c r="AG48" s="90">
        <f t="shared" si="7"/>
        <v>0</v>
      </c>
      <c r="AH48" s="90">
        <f t="shared" si="7"/>
        <v>0</v>
      </c>
      <c r="AI48" s="90">
        <f t="shared" si="7"/>
        <v>0</v>
      </c>
      <c r="AJ48" s="90">
        <f t="shared" si="7"/>
        <v>0</v>
      </c>
      <c r="AK48" s="90">
        <f t="shared" si="7"/>
        <v>0</v>
      </c>
      <c r="AL48" s="90">
        <f t="shared" si="7"/>
        <v>0</v>
      </c>
      <c r="AM48" s="90">
        <f t="shared" si="7"/>
        <v>0</v>
      </c>
      <c r="AN48" s="90">
        <f t="shared" si="7"/>
        <v>0</v>
      </c>
      <c r="AO48" s="90">
        <f t="shared" si="7"/>
        <v>0</v>
      </c>
      <c r="AP48" s="90">
        <f t="shared" si="7"/>
        <v>0</v>
      </c>
      <c r="AQ48" s="90">
        <f t="shared" si="7"/>
        <v>0</v>
      </c>
      <c r="AR48" s="90">
        <f t="shared" si="7"/>
        <v>0</v>
      </c>
      <c r="AS48" s="90">
        <f t="shared" si="7"/>
        <v>0</v>
      </c>
      <c r="AT48" s="90">
        <f t="shared" si="7"/>
        <v>0</v>
      </c>
      <c r="AU48" s="90">
        <f t="shared" si="7"/>
        <v>0</v>
      </c>
      <c r="AV48" s="90">
        <f t="shared" si="7"/>
        <v>0</v>
      </c>
      <c r="AW48" s="90">
        <f t="shared" si="7"/>
        <v>0</v>
      </c>
      <c r="AX48" s="90">
        <f t="shared" si="7"/>
        <v>0</v>
      </c>
      <c r="AY48" s="90">
        <f t="shared" si="7"/>
        <v>0</v>
      </c>
      <c r="BB48" s="40" t="str">
        <f t="shared" si="6"/>
        <v>0</v>
      </c>
    </row>
    <row r="49" spans="1:54">
      <c r="B49" s="91"/>
      <c r="C49" s="92"/>
      <c r="D49" s="92"/>
      <c r="E49" s="93"/>
      <c r="F49" s="94"/>
      <c r="G49" s="95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BB49" s="40" t="str">
        <f t="shared" si="6"/>
        <v>1</v>
      </c>
    </row>
    <row r="50" spans="1:54">
      <c r="B50" s="97" t="s">
        <v>212</v>
      </c>
      <c r="C50" s="98"/>
      <c r="D50" s="99"/>
      <c r="E50" s="100"/>
      <c r="F50" s="62"/>
      <c r="G50" s="101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BB50" s="40" t="str">
        <f t="shared" si="6"/>
        <v>1</v>
      </c>
    </row>
    <row r="51" spans="1:54">
      <c r="A51" s="12">
        <f>A47+1</f>
        <v>36</v>
      </c>
      <c r="B51" s="103" t="s">
        <v>213</v>
      </c>
      <c r="C51" s="104"/>
      <c r="D51" s="105"/>
      <c r="E51" s="106"/>
      <c r="F51" s="107">
        <f>SUBTOTAL(9,G51:AY51)</f>
        <v>0</v>
      </c>
      <c r="G51" s="108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109">
        <v>0</v>
      </c>
      <c r="P51" s="109">
        <v>0</v>
      </c>
      <c r="Q51" s="109">
        <v>0</v>
      </c>
      <c r="R51" s="109">
        <v>0</v>
      </c>
      <c r="S51" s="109">
        <v>0</v>
      </c>
      <c r="T51" s="109">
        <v>0</v>
      </c>
      <c r="U51" s="109">
        <v>0</v>
      </c>
      <c r="V51" s="109">
        <v>0</v>
      </c>
      <c r="W51" s="109">
        <v>0</v>
      </c>
      <c r="X51" s="109">
        <v>0</v>
      </c>
      <c r="Y51" s="109">
        <v>0</v>
      </c>
      <c r="Z51" s="109">
        <v>0</v>
      </c>
      <c r="AA51" s="109">
        <v>0</v>
      </c>
      <c r="AB51" s="109">
        <v>0</v>
      </c>
      <c r="AC51" s="109">
        <v>0</v>
      </c>
      <c r="AD51" s="109">
        <v>0</v>
      </c>
      <c r="AE51" s="109">
        <v>0</v>
      </c>
      <c r="AF51" s="109">
        <v>0</v>
      </c>
      <c r="AG51" s="109">
        <v>0</v>
      </c>
      <c r="AH51" s="109">
        <v>0</v>
      </c>
      <c r="AI51" s="109">
        <v>0</v>
      </c>
      <c r="AJ51" s="109">
        <v>0</v>
      </c>
      <c r="AK51" s="109">
        <v>0</v>
      </c>
      <c r="AL51" s="109">
        <v>0</v>
      </c>
      <c r="AM51" s="109">
        <v>0</v>
      </c>
      <c r="AN51" s="109">
        <v>0</v>
      </c>
      <c r="AO51" s="109">
        <v>0</v>
      </c>
      <c r="AP51" s="109">
        <v>0</v>
      </c>
      <c r="AQ51" s="109">
        <v>0</v>
      </c>
      <c r="AR51" s="109">
        <v>0</v>
      </c>
      <c r="AS51" s="109">
        <v>0</v>
      </c>
      <c r="AT51" s="109">
        <v>0</v>
      </c>
      <c r="AU51" s="109">
        <v>0</v>
      </c>
      <c r="AV51" s="109">
        <v>0</v>
      </c>
      <c r="AW51" s="109">
        <v>0</v>
      </c>
      <c r="AX51" s="109">
        <v>0</v>
      </c>
      <c r="AY51" s="109">
        <v>0</v>
      </c>
      <c r="BB51" s="40" t="str">
        <f t="shared" si="6"/>
        <v>0</v>
      </c>
    </row>
    <row r="52" spans="1:54">
      <c r="A52" s="12">
        <f>A51+1</f>
        <v>37</v>
      </c>
      <c r="B52" s="110" t="s">
        <v>214</v>
      </c>
      <c r="C52" s="111"/>
      <c r="D52" s="112"/>
      <c r="E52" s="106"/>
      <c r="F52" s="107">
        <f>SUBTOTAL(9,G52:AY52)</f>
        <v>0</v>
      </c>
      <c r="G52" s="113">
        <v>0</v>
      </c>
      <c r="H52" s="114">
        <v>0</v>
      </c>
      <c r="I52" s="114">
        <v>0</v>
      </c>
      <c r="J52" s="114">
        <v>0</v>
      </c>
      <c r="K52" s="114">
        <v>0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4">
        <v>0</v>
      </c>
      <c r="W52" s="114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BB52" s="40" t="str">
        <f t="shared" si="6"/>
        <v>0</v>
      </c>
    </row>
    <row r="53" spans="1:54">
      <c r="A53" s="12">
        <f>A52+1</f>
        <v>38</v>
      </c>
      <c r="B53" s="110" t="s">
        <v>215</v>
      </c>
      <c r="C53" s="111"/>
      <c r="D53" s="112"/>
      <c r="E53" s="106"/>
      <c r="F53" s="107">
        <f>SUBTOTAL(9,G53:AY53)</f>
        <v>0</v>
      </c>
      <c r="G53" s="113">
        <v>0</v>
      </c>
      <c r="H53" s="114">
        <v>0</v>
      </c>
      <c r="I53" s="114">
        <v>0</v>
      </c>
      <c r="J53" s="114">
        <v>0</v>
      </c>
      <c r="K53" s="114">
        <v>0</v>
      </c>
      <c r="L53" s="114">
        <v>0</v>
      </c>
      <c r="M53" s="114">
        <v>0</v>
      </c>
      <c r="N53" s="114">
        <v>0</v>
      </c>
      <c r="O53" s="114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14">
        <v>0</v>
      </c>
      <c r="V53" s="114">
        <v>0</v>
      </c>
      <c r="W53" s="114">
        <v>0</v>
      </c>
      <c r="X53" s="114">
        <v>0</v>
      </c>
      <c r="Y53" s="114">
        <v>0</v>
      </c>
      <c r="Z53" s="114">
        <v>0</v>
      </c>
      <c r="AA53" s="114">
        <v>0</v>
      </c>
      <c r="AB53" s="114">
        <v>0</v>
      </c>
      <c r="AC53" s="114">
        <v>0</v>
      </c>
      <c r="AD53" s="114">
        <v>0</v>
      </c>
      <c r="AE53" s="114">
        <v>0</v>
      </c>
      <c r="AF53" s="114">
        <v>0</v>
      </c>
      <c r="AG53" s="114">
        <v>0</v>
      </c>
      <c r="AH53" s="114">
        <v>0</v>
      </c>
      <c r="AI53" s="114">
        <v>0</v>
      </c>
      <c r="AJ53" s="114">
        <v>0</v>
      </c>
      <c r="AK53" s="114">
        <v>0</v>
      </c>
      <c r="AL53" s="114">
        <v>0</v>
      </c>
      <c r="AM53" s="114">
        <v>0</v>
      </c>
      <c r="AN53" s="114">
        <v>0</v>
      </c>
      <c r="AO53" s="114">
        <v>0</v>
      </c>
      <c r="AP53" s="114">
        <v>0</v>
      </c>
      <c r="AQ53" s="114">
        <v>0</v>
      </c>
      <c r="AR53" s="114">
        <v>0</v>
      </c>
      <c r="AS53" s="114">
        <v>0</v>
      </c>
      <c r="AT53" s="114">
        <v>0</v>
      </c>
      <c r="AU53" s="114">
        <v>0</v>
      </c>
      <c r="AV53" s="114">
        <v>0</v>
      </c>
      <c r="AW53" s="114">
        <v>0</v>
      </c>
      <c r="AX53" s="114">
        <v>0</v>
      </c>
      <c r="AY53" s="114">
        <v>0</v>
      </c>
      <c r="BB53" s="40" t="str">
        <f t="shared" si="6"/>
        <v>0</v>
      </c>
    </row>
    <row r="54" spans="1:54">
      <c r="A54" s="12">
        <f>A53+1</f>
        <v>39</v>
      </c>
      <c r="B54" s="110" t="s">
        <v>216</v>
      </c>
      <c r="C54" s="111"/>
      <c r="D54" s="112"/>
      <c r="E54" s="106"/>
      <c r="F54" s="107">
        <f>SUBTOTAL(9,G54:AY54)</f>
        <v>0</v>
      </c>
      <c r="G54" s="113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  <c r="T54" s="114">
        <v>0</v>
      </c>
      <c r="U54" s="114">
        <v>0</v>
      </c>
      <c r="V54" s="114">
        <v>0</v>
      </c>
      <c r="W54" s="114">
        <v>0</v>
      </c>
      <c r="X54" s="114">
        <v>0</v>
      </c>
      <c r="Y54" s="114">
        <v>0</v>
      </c>
      <c r="Z54" s="114">
        <v>0</v>
      </c>
      <c r="AA54" s="114">
        <v>0</v>
      </c>
      <c r="AB54" s="114">
        <v>0</v>
      </c>
      <c r="AC54" s="114">
        <v>0</v>
      </c>
      <c r="AD54" s="114">
        <v>0</v>
      </c>
      <c r="AE54" s="114">
        <v>0</v>
      </c>
      <c r="AF54" s="114">
        <v>0</v>
      </c>
      <c r="AG54" s="114">
        <v>0</v>
      </c>
      <c r="AH54" s="114">
        <v>0</v>
      </c>
      <c r="AI54" s="114">
        <v>0</v>
      </c>
      <c r="AJ54" s="114">
        <v>0</v>
      </c>
      <c r="AK54" s="114">
        <v>0</v>
      </c>
      <c r="AL54" s="114">
        <v>0</v>
      </c>
      <c r="AM54" s="114">
        <v>0</v>
      </c>
      <c r="AN54" s="114">
        <v>0</v>
      </c>
      <c r="AO54" s="114">
        <v>0</v>
      </c>
      <c r="AP54" s="114">
        <v>0</v>
      </c>
      <c r="AQ54" s="114">
        <v>0</v>
      </c>
      <c r="AR54" s="114">
        <v>0</v>
      </c>
      <c r="AS54" s="114">
        <v>0</v>
      </c>
      <c r="AT54" s="114">
        <v>0</v>
      </c>
      <c r="AU54" s="114">
        <v>0</v>
      </c>
      <c r="AV54" s="114">
        <v>0</v>
      </c>
      <c r="AW54" s="114">
        <v>0</v>
      </c>
      <c r="AX54" s="114">
        <v>0</v>
      </c>
      <c r="AY54" s="114">
        <v>0</v>
      </c>
      <c r="BB54" s="40" t="str">
        <f t="shared" si="6"/>
        <v>0</v>
      </c>
    </row>
    <row r="55" spans="1:54" ht="13.5" thickBot="1">
      <c r="A55" s="12">
        <f>A54+1</f>
        <v>40</v>
      </c>
      <c r="B55" s="110" t="s">
        <v>217</v>
      </c>
      <c r="C55" s="111"/>
      <c r="D55" s="112"/>
      <c r="E55" s="106"/>
      <c r="F55" s="107">
        <f>SUBTOTAL(9,G55:AY55)</f>
        <v>0</v>
      </c>
      <c r="G55" s="113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4">
        <v>0</v>
      </c>
      <c r="Q55" s="114">
        <v>0</v>
      </c>
      <c r="R55" s="114">
        <v>0</v>
      </c>
      <c r="S55" s="114">
        <v>0</v>
      </c>
      <c r="T55" s="114">
        <v>0</v>
      </c>
      <c r="U55" s="114">
        <v>0</v>
      </c>
      <c r="V55" s="114">
        <v>0</v>
      </c>
      <c r="W55" s="114">
        <v>0</v>
      </c>
      <c r="X55" s="114">
        <v>0</v>
      </c>
      <c r="Y55" s="114">
        <v>0</v>
      </c>
      <c r="Z55" s="114">
        <v>0</v>
      </c>
      <c r="AA55" s="114">
        <v>0</v>
      </c>
      <c r="AB55" s="114">
        <v>0</v>
      </c>
      <c r="AC55" s="114">
        <v>0</v>
      </c>
      <c r="AD55" s="114">
        <v>0</v>
      </c>
      <c r="AE55" s="114">
        <v>0</v>
      </c>
      <c r="AF55" s="114">
        <v>0</v>
      </c>
      <c r="AG55" s="114">
        <v>0</v>
      </c>
      <c r="AH55" s="114">
        <v>0</v>
      </c>
      <c r="AI55" s="114">
        <v>0</v>
      </c>
      <c r="AJ55" s="114">
        <v>0</v>
      </c>
      <c r="AK55" s="114">
        <v>0</v>
      </c>
      <c r="AL55" s="114">
        <v>0</v>
      </c>
      <c r="AM55" s="114">
        <v>0</v>
      </c>
      <c r="AN55" s="114">
        <v>0</v>
      </c>
      <c r="AO55" s="114">
        <v>0</v>
      </c>
      <c r="AP55" s="114">
        <v>0</v>
      </c>
      <c r="AQ55" s="114">
        <v>0</v>
      </c>
      <c r="AR55" s="114">
        <v>0</v>
      </c>
      <c r="AS55" s="114">
        <v>0</v>
      </c>
      <c r="AT55" s="114">
        <v>0</v>
      </c>
      <c r="AU55" s="114">
        <v>0</v>
      </c>
      <c r="AV55" s="114">
        <v>0</v>
      </c>
      <c r="AW55" s="114">
        <v>0</v>
      </c>
      <c r="AX55" s="114">
        <v>0</v>
      </c>
      <c r="AY55" s="114">
        <v>0</v>
      </c>
      <c r="BB55" s="40" t="str">
        <f t="shared" si="6"/>
        <v>0</v>
      </c>
    </row>
    <row r="56" spans="1:54" s="83" customFormat="1" ht="13.5" thickTop="1">
      <c r="A56" s="115"/>
      <c r="B56" s="84" t="s">
        <v>218</v>
      </c>
      <c r="C56" s="85"/>
      <c r="D56" s="86"/>
      <c r="E56" s="87"/>
      <c r="F56" s="116">
        <f t="shared" ref="F56:AY56" si="8">SUM(F51:F55)</f>
        <v>0</v>
      </c>
      <c r="G56" s="117">
        <f t="shared" si="8"/>
        <v>0</v>
      </c>
      <c r="H56" s="118">
        <f t="shared" si="8"/>
        <v>0</v>
      </c>
      <c r="I56" s="118">
        <f t="shared" si="8"/>
        <v>0</v>
      </c>
      <c r="J56" s="118">
        <f t="shared" si="8"/>
        <v>0</v>
      </c>
      <c r="K56" s="118">
        <f t="shared" si="8"/>
        <v>0</v>
      </c>
      <c r="L56" s="118">
        <f t="shared" si="8"/>
        <v>0</v>
      </c>
      <c r="M56" s="118">
        <f t="shared" si="8"/>
        <v>0</v>
      </c>
      <c r="N56" s="118">
        <f t="shared" si="8"/>
        <v>0</v>
      </c>
      <c r="O56" s="118">
        <f t="shared" si="8"/>
        <v>0</v>
      </c>
      <c r="P56" s="118">
        <f t="shared" si="8"/>
        <v>0</v>
      </c>
      <c r="Q56" s="118">
        <f t="shared" si="8"/>
        <v>0</v>
      </c>
      <c r="R56" s="118">
        <f t="shared" si="8"/>
        <v>0</v>
      </c>
      <c r="S56" s="118">
        <f t="shared" si="8"/>
        <v>0</v>
      </c>
      <c r="T56" s="118">
        <f t="shared" si="8"/>
        <v>0</v>
      </c>
      <c r="U56" s="118">
        <f t="shared" si="8"/>
        <v>0</v>
      </c>
      <c r="V56" s="118">
        <f t="shared" si="8"/>
        <v>0</v>
      </c>
      <c r="W56" s="118">
        <f t="shared" si="8"/>
        <v>0</v>
      </c>
      <c r="X56" s="118">
        <f t="shared" si="8"/>
        <v>0</v>
      </c>
      <c r="Y56" s="118">
        <f t="shared" si="8"/>
        <v>0</v>
      </c>
      <c r="Z56" s="118">
        <f t="shared" si="8"/>
        <v>0</v>
      </c>
      <c r="AA56" s="118">
        <f t="shared" si="8"/>
        <v>0</v>
      </c>
      <c r="AB56" s="118">
        <f t="shared" si="8"/>
        <v>0</v>
      </c>
      <c r="AC56" s="118">
        <f t="shared" si="8"/>
        <v>0</v>
      </c>
      <c r="AD56" s="118">
        <f t="shared" si="8"/>
        <v>0</v>
      </c>
      <c r="AE56" s="118">
        <f t="shared" si="8"/>
        <v>0</v>
      </c>
      <c r="AF56" s="118">
        <f t="shared" si="8"/>
        <v>0</v>
      </c>
      <c r="AG56" s="118">
        <f t="shared" si="8"/>
        <v>0</v>
      </c>
      <c r="AH56" s="118">
        <f t="shared" si="8"/>
        <v>0</v>
      </c>
      <c r="AI56" s="118">
        <f t="shared" si="8"/>
        <v>0</v>
      </c>
      <c r="AJ56" s="118">
        <f t="shared" si="8"/>
        <v>0</v>
      </c>
      <c r="AK56" s="118">
        <f t="shared" si="8"/>
        <v>0</v>
      </c>
      <c r="AL56" s="118">
        <f t="shared" si="8"/>
        <v>0</v>
      </c>
      <c r="AM56" s="118">
        <f t="shared" si="8"/>
        <v>0</v>
      </c>
      <c r="AN56" s="118">
        <f t="shared" si="8"/>
        <v>0</v>
      </c>
      <c r="AO56" s="118">
        <f t="shared" si="8"/>
        <v>0</v>
      </c>
      <c r="AP56" s="118">
        <f t="shared" si="8"/>
        <v>0</v>
      </c>
      <c r="AQ56" s="118">
        <f t="shared" si="8"/>
        <v>0</v>
      </c>
      <c r="AR56" s="118">
        <f t="shared" si="8"/>
        <v>0</v>
      </c>
      <c r="AS56" s="118">
        <f t="shared" si="8"/>
        <v>0</v>
      </c>
      <c r="AT56" s="118">
        <f t="shared" si="8"/>
        <v>0</v>
      </c>
      <c r="AU56" s="118">
        <f t="shared" si="8"/>
        <v>0</v>
      </c>
      <c r="AV56" s="118">
        <f t="shared" si="8"/>
        <v>0</v>
      </c>
      <c r="AW56" s="118">
        <f t="shared" si="8"/>
        <v>0</v>
      </c>
      <c r="AX56" s="118">
        <f t="shared" si="8"/>
        <v>0</v>
      </c>
      <c r="AY56" s="118">
        <f t="shared" si="8"/>
        <v>0</v>
      </c>
      <c r="BB56" s="40" t="str">
        <f t="shared" si="6"/>
        <v>0</v>
      </c>
    </row>
    <row r="57" spans="1:54">
      <c r="A57" s="119"/>
      <c r="B57" s="120"/>
      <c r="C57" s="119"/>
      <c r="D57" s="119"/>
      <c r="E57" s="121"/>
      <c r="F57" s="122"/>
      <c r="G57" s="123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BB57" s="40" t="str">
        <f t="shared" si="6"/>
        <v>1</v>
      </c>
    </row>
    <row r="58" spans="1:54" s="53" customFormat="1">
      <c r="B58" s="59" t="s">
        <v>219</v>
      </c>
      <c r="C58" s="125"/>
      <c r="D58" s="60"/>
      <c r="E58" s="61"/>
      <c r="F58" s="62"/>
      <c r="G58" s="126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BB58" s="40" t="str">
        <f t="shared" si="6"/>
        <v>1</v>
      </c>
    </row>
    <row r="59" spans="1:54">
      <c r="A59" s="12">
        <f>A55+1</f>
        <v>41</v>
      </c>
      <c r="B59" s="103" t="s">
        <v>220</v>
      </c>
      <c r="C59" s="104"/>
      <c r="D59" s="105"/>
      <c r="E59" s="128"/>
      <c r="F59" s="129">
        <f>SUBTOTAL(9,G59:AY59)</f>
        <v>0</v>
      </c>
      <c r="G59" s="108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09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0</v>
      </c>
      <c r="Y59" s="109">
        <v>0</v>
      </c>
      <c r="Z59" s="109">
        <v>0</v>
      </c>
      <c r="AA59" s="109">
        <v>0</v>
      </c>
      <c r="AB59" s="109">
        <v>0</v>
      </c>
      <c r="AC59" s="109">
        <v>0</v>
      </c>
      <c r="AD59" s="109">
        <v>0</v>
      </c>
      <c r="AE59" s="109">
        <v>0</v>
      </c>
      <c r="AF59" s="109">
        <v>0</v>
      </c>
      <c r="AG59" s="109">
        <v>0</v>
      </c>
      <c r="AH59" s="109">
        <v>0</v>
      </c>
      <c r="AI59" s="109">
        <v>0</v>
      </c>
      <c r="AJ59" s="109">
        <v>0</v>
      </c>
      <c r="AK59" s="109">
        <v>0</v>
      </c>
      <c r="AL59" s="109">
        <v>0</v>
      </c>
      <c r="AM59" s="109">
        <v>0</v>
      </c>
      <c r="AN59" s="109">
        <v>0</v>
      </c>
      <c r="AO59" s="109">
        <v>0</v>
      </c>
      <c r="AP59" s="109">
        <v>0</v>
      </c>
      <c r="AQ59" s="109">
        <v>0</v>
      </c>
      <c r="AR59" s="109">
        <v>0</v>
      </c>
      <c r="AS59" s="109">
        <v>0</v>
      </c>
      <c r="AT59" s="109">
        <v>0</v>
      </c>
      <c r="AU59" s="109">
        <v>0</v>
      </c>
      <c r="AV59" s="109">
        <v>0</v>
      </c>
      <c r="AW59" s="109">
        <v>0</v>
      </c>
      <c r="AX59" s="109">
        <v>0</v>
      </c>
      <c r="AY59" s="109">
        <v>0</v>
      </c>
      <c r="BB59" s="40" t="str">
        <f t="shared" si="6"/>
        <v>0</v>
      </c>
    </row>
    <row r="60" spans="1:54">
      <c r="A60" s="12">
        <f>A59+1</f>
        <v>42</v>
      </c>
      <c r="B60" s="110" t="s">
        <v>221</v>
      </c>
      <c r="C60" s="111"/>
      <c r="D60" s="112"/>
      <c r="E60" s="106"/>
      <c r="F60" s="107">
        <f>SUBTOTAL(9,G60:AY60)</f>
        <v>0</v>
      </c>
      <c r="G60" s="113">
        <v>0</v>
      </c>
      <c r="H60" s="114">
        <v>0</v>
      </c>
      <c r="I60" s="114">
        <v>0</v>
      </c>
      <c r="J60" s="114">
        <v>0</v>
      </c>
      <c r="K60" s="114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4">
        <v>0</v>
      </c>
      <c r="S60" s="114">
        <v>0</v>
      </c>
      <c r="T60" s="114">
        <v>0</v>
      </c>
      <c r="U60" s="114">
        <v>0</v>
      </c>
      <c r="V60" s="114">
        <v>0</v>
      </c>
      <c r="W60" s="114">
        <v>0</v>
      </c>
      <c r="X60" s="114">
        <v>0</v>
      </c>
      <c r="Y60" s="114">
        <v>0</v>
      </c>
      <c r="Z60" s="114">
        <v>0</v>
      </c>
      <c r="AA60" s="114">
        <v>0</v>
      </c>
      <c r="AB60" s="114">
        <v>0</v>
      </c>
      <c r="AC60" s="114">
        <v>0</v>
      </c>
      <c r="AD60" s="114">
        <v>0</v>
      </c>
      <c r="AE60" s="114">
        <v>0</v>
      </c>
      <c r="AF60" s="114">
        <v>0</v>
      </c>
      <c r="AG60" s="114">
        <v>0</v>
      </c>
      <c r="AH60" s="114">
        <v>0</v>
      </c>
      <c r="AI60" s="114">
        <v>0</v>
      </c>
      <c r="AJ60" s="114">
        <v>0</v>
      </c>
      <c r="AK60" s="114">
        <v>0</v>
      </c>
      <c r="AL60" s="114">
        <v>0</v>
      </c>
      <c r="AM60" s="114">
        <v>0</v>
      </c>
      <c r="AN60" s="114">
        <v>0</v>
      </c>
      <c r="AO60" s="114">
        <v>0</v>
      </c>
      <c r="AP60" s="114">
        <v>0</v>
      </c>
      <c r="AQ60" s="114">
        <v>0</v>
      </c>
      <c r="AR60" s="114">
        <v>0</v>
      </c>
      <c r="AS60" s="114">
        <v>0</v>
      </c>
      <c r="AT60" s="114">
        <v>0</v>
      </c>
      <c r="AU60" s="114">
        <v>0</v>
      </c>
      <c r="AV60" s="114">
        <v>0</v>
      </c>
      <c r="AW60" s="114">
        <v>0</v>
      </c>
      <c r="AX60" s="114">
        <v>0</v>
      </c>
      <c r="AY60" s="114">
        <v>0</v>
      </c>
      <c r="BB60" s="40" t="str">
        <f t="shared" si="6"/>
        <v>0</v>
      </c>
    </row>
    <row r="61" spans="1:54">
      <c r="A61" s="12">
        <f>A60+1</f>
        <v>43</v>
      </c>
      <c r="B61" s="110" t="s">
        <v>222</v>
      </c>
      <c r="C61" s="111"/>
      <c r="D61" s="112"/>
      <c r="E61" s="106"/>
      <c r="F61" s="107">
        <f>SUBTOTAL(9,G61:AY61)</f>
        <v>0</v>
      </c>
      <c r="G61" s="113">
        <v>0</v>
      </c>
      <c r="H61" s="114">
        <v>0</v>
      </c>
      <c r="I61" s="114">
        <v>0</v>
      </c>
      <c r="J61" s="114">
        <v>0</v>
      </c>
      <c r="K61" s="114">
        <v>0</v>
      </c>
      <c r="L61" s="114">
        <v>0</v>
      </c>
      <c r="M61" s="114">
        <v>0</v>
      </c>
      <c r="N61" s="114">
        <v>0</v>
      </c>
      <c r="O61" s="114">
        <v>0</v>
      </c>
      <c r="P61" s="114">
        <v>0</v>
      </c>
      <c r="Q61" s="114">
        <v>0</v>
      </c>
      <c r="R61" s="114">
        <v>0</v>
      </c>
      <c r="S61" s="114">
        <v>0</v>
      </c>
      <c r="T61" s="114">
        <v>0</v>
      </c>
      <c r="U61" s="114">
        <v>0</v>
      </c>
      <c r="V61" s="114">
        <v>0</v>
      </c>
      <c r="W61" s="114">
        <v>0</v>
      </c>
      <c r="X61" s="114">
        <v>0</v>
      </c>
      <c r="Y61" s="114">
        <v>0</v>
      </c>
      <c r="Z61" s="114">
        <v>0</v>
      </c>
      <c r="AA61" s="114">
        <v>0</v>
      </c>
      <c r="AB61" s="114">
        <v>0</v>
      </c>
      <c r="AC61" s="114">
        <v>0</v>
      </c>
      <c r="AD61" s="114">
        <v>0</v>
      </c>
      <c r="AE61" s="114">
        <v>0</v>
      </c>
      <c r="AF61" s="114">
        <v>0</v>
      </c>
      <c r="AG61" s="114">
        <v>0</v>
      </c>
      <c r="AH61" s="114">
        <v>0</v>
      </c>
      <c r="AI61" s="114">
        <v>0</v>
      </c>
      <c r="AJ61" s="114">
        <v>0</v>
      </c>
      <c r="AK61" s="114">
        <v>0</v>
      </c>
      <c r="AL61" s="114">
        <v>0</v>
      </c>
      <c r="AM61" s="114">
        <v>0</v>
      </c>
      <c r="AN61" s="114">
        <v>0</v>
      </c>
      <c r="AO61" s="114">
        <v>0</v>
      </c>
      <c r="AP61" s="114">
        <v>0</v>
      </c>
      <c r="AQ61" s="114">
        <v>0</v>
      </c>
      <c r="AR61" s="114">
        <v>0</v>
      </c>
      <c r="AS61" s="114">
        <v>0</v>
      </c>
      <c r="AT61" s="114">
        <v>0</v>
      </c>
      <c r="AU61" s="114">
        <v>0</v>
      </c>
      <c r="AV61" s="114">
        <v>0</v>
      </c>
      <c r="AW61" s="114">
        <v>0</v>
      </c>
      <c r="AX61" s="114">
        <v>0</v>
      </c>
      <c r="AY61" s="114">
        <v>0</v>
      </c>
      <c r="BB61" s="40" t="str">
        <f t="shared" si="6"/>
        <v>0</v>
      </c>
    </row>
    <row r="62" spans="1:54">
      <c r="A62" s="12">
        <f>A61+1</f>
        <v>44</v>
      </c>
      <c r="B62" s="110" t="s">
        <v>223</v>
      </c>
      <c r="C62" s="111"/>
      <c r="D62" s="112"/>
      <c r="E62" s="106"/>
      <c r="F62" s="107">
        <f>SUBTOTAL(9,G62:AY62)</f>
        <v>0</v>
      </c>
      <c r="G62" s="113">
        <v>0</v>
      </c>
      <c r="H62" s="114">
        <v>0</v>
      </c>
      <c r="I62" s="114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  <c r="T62" s="114">
        <v>0</v>
      </c>
      <c r="U62" s="114">
        <v>0</v>
      </c>
      <c r="V62" s="114">
        <v>0</v>
      </c>
      <c r="W62" s="114">
        <v>0</v>
      </c>
      <c r="X62" s="114">
        <v>0</v>
      </c>
      <c r="Y62" s="114">
        <v>0</v>
      </c>
      <c r="Z62" s="114">
        <v>0</v>
      </c>
      <c r="AA62" s="114">
        <v>0</v>
      </c>
      <c r="AB62" s="114">
        <v>0</v>
      </c>
      <c r="AC62" s="114">
        <v>0</v>
      </c>
      <c r="AD62" s="114">
        <v>0</v>
      </c>
      <c r="AE62" s="114">
        <v>0</v>
      </c>
      <c r="AF62" s="114">
        <v>0</v>
      </c>
      <c r="AG62" s="114">
        <v>0</v>
      </c>
      <c r="AH62" s="114">
        <v>0</v>
      </c>
      <c r="AI62" s="114">
        <v>0</v>
      </c>
      <c r="AJ62" s="114">
        <v>0</v>
      </c>
      <c r="AK62" s="114">
        <v>0</v>
      </c>
      <c r="AL62" s="114">
        <v>0</v>
      </c>
      <c r="AM62" s="114">
        <v>0</v>
      </c>
      <c r="AN62" s="114">
        <v>0</v>
      </c>
      <c r="AO62" s="114">
        <v>0</v>
      </c>
      <c r="AP62" s="114">
        <v>0</v>
      </c>
      <c r="AQ62" s="114">
        <v>0</v>
      </c>
      <c r="AR62" s="114">
        <v>0</v>
      </c>
      <c r="AS62" s="114">
        <v>0</v>
      </c>
      <c r="AT62" s="114">
        <v>0</v>
      </c>
      <c r="AU62" s="114">
        <v>0</v>
      </c>
      <c r="AV62" s="114">
        <v>0</v>
      </c>
      <c r="AW62" s="114">
        <v>0</v>
      </c>
      <c r="AX62" s="114">
        <v>0</v>
      </c>
      <c r="AY62" s="114">
        <v>0</v>
      </c>
      <c r="BB62" s="40" t="str">
        <f t="shared" si="6"/>
        <v>0</v>
      </c>
    </row>
    <row r="63" spans="1:54" ht="13.5" thickBot="1">
      <c r="A63" s="12">
        <f>A62+1</f>
        <v>45</v>
      </c>
      <c r="B63" s="110" t="s">
        <v>224</v>
      </c>
      <c r="C63" s="111"/>
      <c r="D63" s="112"/>
      <c r="E63" s="106"/>
      <c r="F63" s="107">
        <f>SUBTOTAL(9,G63:AY63)</f>
        <v>0</v>
      </c>
      <c r="G63" s="113">
        <v>0</v>
      </c>
      <c r="H63" s="114">
        <v>0</v>
      </c>
      <c r="I63" s="114">
        <v>0</v>
      </c>
      <c r="J63" s="114">
        <v>0</v>
      </c>
      <c r="K63" s="114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0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  <c r="AC63" s="114">
        <v>0</v>
      </c>
      <c r="AD63" s="114">
        <v>0</v>
      </c>
      <c r="AE63" s="114">
        <v>0</v>
      </c>
      <c r="AF63" s="114">
        <v>0</v>
      </c>
      <c r="AG63" s="114">
        <v>0</v>
      </c>
      <c r="AH63" s="114">
        <v>0</v>
      </c>
      <c r="AI63" s="114">
        <v>0</v>
      </c>
      <c r="AJ63" s="114">
        <v>0</v>
      </c>
      <c r="AK63" s="114">
        <v>0</v>
      </c>
      <c r="AL63" s="114">
        <v>0</v>
      </c>
      <c r="AM63" s="114">
        <v>0</v>
      </c>
      <c r="AN63" s="114">
        <v>0</v>
      </c>
      <c r="AO63" s="114">
        <v>0</v>
      </c>
      <c r="AP63" s="114">
        <v>0</v>
      </c>
      <c r="AQ63" s="114">
        <v>0</v>
      </c>
      <c r="AR63" s="114">
        <v>0</v>
      </c>
      <c r="AS63" s="114">
        <v>0</v>
      </c>
      <c r="AT63" s="114">
        <v>0</v>
      </c>
      <c r="AU63" s="114">
        <v>0</v>
      </c>
      <c r="AV63" s="114">
        <v>0</v>
      </c>
      <c r="AW63" s="114">
        <v>0</v>
      </c>
      <c r="AX63" s="114">
        <v>0</v>
      </c>
      <c r="AY63" s="114">
        <v>0</v>
      </c>
      <c r="BB63" s="40" t="str">
        <f t="shared" si="6"/>
        <v>0</v>
      </c>
    </row>
    <row r="64" spans="1:54" s="83" customFormat="1" ht="13.5" thickTop="1">
      <c r="A64" s="115"/>
      <c r="B64" s="84" t="s">
        <v>225</v>
      </c>
      <c r="C64" s="85"/>
      <c r="D64" s="86"/>
      <c r="E64" s="87"/>
      <c r="F64" s="116">
        <f t="shared" ref="F64:AY64" si="9">SUM(F59:F63)</f>
        <v>0</v>
      </c>
      <c r="G64" s="117">
        <f t="shared" si="9"/>
        <v>0</v>
      </c>
      <c r="H64" s="118">
        <f t="shared" si="9"/>
        <v>0</v>
      </c>
      <c r="I64" s="118">
        <f t="shared" si="9"/>
        <v>0</v>
      </c>
      <c r="J64" s="118">
        <f t="shared" si="9"/>
        <v>0</v>
      </c>
      <c r="K64" s="118">
        <f t="shared" si="9"/>
        <v>0</v>
      </c>
      <c r="L64" s="118">
        <f t="shared" si="9"/>
        <v>0</v>
      </c>
      <c r="M64" s="118">
        <f t="shared" si="9"/>
        <v>0</v>
      </c>
      <c r="N64" s="118">
        <f t="shared" si="9"/>
        <v>0</v>
      </c>
      <c r="O64" s="118">
        <f t="shared" si="9"/>
        <v>0</v>
      </c>
      <c r="P64" s="118">
        <f t="shared" si="9"/>
        <v>0</v>
      </c>
      <c r="Q64" s="118">
        <f t="shared" si="9"/>
        <v>0</v>
      </c>
      <c r="R64" s="118">
        <f t="shared" si="9"/>
        <v>0</v>
      </c>
      <c r="S64" s="118">
        <f t="shared" si="9"/>
        <v>0</v>
      </c>
      <c r="T64" s="118">
        <f t="shared" si="9"/>
        <v>0</v>
      </c>
      <c r="U64" s="118">
        <f t="shared" si="9"/>
        <v>0</v>
      </c>
      <c r="V64" s="118">
        <f t="shared" si="9"/>
        <v>0</v>
      </c>
      <c r="W64" s="118">
        <f t="shared" si="9"/>
        <v>0</v>
      </c>
      <c r="X64" s="118">
        <f t="shared" si="9"/>
        <v>0</v>
      </c>
      <c r="Y64" s="118">
        <f t="shared" si="9"/>
        <v>0</v>
      </c>
      <c r="Z64" s="118">
        <f t="shared" si="9"/>
        <v>0</v>
      </c>
      <c r="AA64" s="118">
        <f t="shared" si="9"/>
        <v>0</v>
      </c>
      <c r="AB64" s="118">
        <f t="shared" si="9"/>
        <v>0</v>
      </c>
      <c r="AC64" s="118">
        <f t="shared" si="9"/>
        <v>0</v>
      </c>
      <c r="AD64" s="118">
        <f t="shared" si="9"/>
        <v>0</v>
      </c>
      <c r="AE64" s="118">
        <f t="shared" si="9"/>
        <v>0</v>
      </c>
      <c r="AF64" s="118">
        <f t="shared" si="9"/>
        <v>0</v>
      </c>
      <c r="AG64" s="118">
        <f t="shared" si="9"/>
        <v>0</v>
      </c>
      <c r="AH64" s="118">
        <f t="shared" si="9"/>
        <v>0</v>
      </c>
      <c r="AI64" s="118">
        <f t="shared" si="9"/>
        <v>0</v>
      </c>
      <c r="AJ64" s="118">
        <f t="shared" si="9"/>
        <v>0</v>
      </c>
      <c r="AK64" s="118">
        <f t="shared" si="9"/>
        <v>0</v>
      </c>
      <c r="AL64" s="118">
        <f t="shared" si="9"/>
        <v>0</v>
      </c>
      <c r="AM64" s="118">
        <f t="shared" si="9"/>
        <v>0</v>
      </c>
      <c r="AN64" s="118">
        <f t="shared" si="9"/>
        <v>0</v>
      </c>
      <c r="AO64" s="118">
        <f t="shared" si="9"/>
        <v>0</v>
      </c>
      <c r="AP64" s="118">
        <f t="shared" si="9"/>
        <v>0</v>
      </c>
      <c r="AQ64" s="118">
        <f t="shared" si="9"/>
        <v>0</v>
      </c>
      <c r="AR64" s="118">
        <f t="shared" si="9"/>
        <v>0</v>
      </c>
      <c r="AS64" s="118">
        <f t="shared" si="9"/>
        <v>0</v>
      </c>
      <c r="AT64" s="118">
        <f t="shared" si="9"/>
        <v>0</v>
      </c>
      <c r="AU64" s="118">
        <f t="shared" si="9"/>
        <v>0</v>
      </c>
      <c r="AV64" s="118">
        <f t="shared" si="9"/>
        <v>0</v>
      </c>
      <c r="AW64" s="118">
        <f t="shared" si="9"/>
        <v>0</v>
      </c>
      <c r="AX64" s="118">
        <f t="shared" si="9"/>
        <v>0</v>
      </c>
      <c r="AY64" s="118">
        <f t="shared" si="9"/>
        <v>0</v>
      </c>
      <c r="BB64" s="40" t="str">
        <f t="shared" si="6"/>
        <v>0</v>
      </c>
    </row>
    <row r="65" spans="1:54">
      <c r="B65" s="120"/>
      <c r="C65" s="119"/>
      <c r="D65" s="119"/>
      <c r="E65" s="121"/>
      <c r="F65" s="130"/>
      <c r="G65" s="120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BB65" s="40" t="str">
        <f t="shared" si="6"/>
        <v>1</v>
      </c>
    </row>
    <row r="66" spans="1:54" s="53" customFormat="1">
      <c r="B66" s="59" t="s">
        <v>226</v>
      </c>
      <c r="C66" s="125"/>
      <c r="D66" s="60"/>
      <c r="E66" s="61"/>
      <c r="F66" s="62"/>
      <c r="G66" s="126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BB66" s="40" t="str">
        <f t="shared" si="6"/>
        <v>1</v>
      </c>
    </row>
    <row r="67" spans="1:54">
      <c r="A67" s="12">
        <f>A63+1</f>
        <v>46</v>
      </c>
      <c r="B67" s="103" t="str">
        <f>[1]InputSheet!C149</f>
        <v>Alan Darbyshire</v>
      </c>
      <c r="C67" s="104"/>
      <c r="D67" s="105"/>
      <c r="E67" s="128"/>
      <c r="F67" s="129">
        <f>SUBTOTAL(9,G67:AY67)</f>
        <v>0</v>
      </c>
      <c r="G67" s="108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0</v>
      </c>
      <c r="AE67" s="109">
        <v>0</v>
      </c>
      <c r="AF67" s="109">
        <v>0</v>
      </c>
      <c r="AG67" s="109">
        <v>0</v>
      </c>
      <c r="AH67" s="109">
        <v>0</v>
      </c>
      <c r="AI67" s="109">
        <v>0</v>
      </c>
      <c r="AJ67" s="109">
        <v>0</v>
      </c>
      <c r="AK67" s="109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BB67" s="40" t="str">
        <f t="shared" si="6"/>
        <v>0</v>
      </c>
    </row>
    <row r="68" spans="1:54">
      <c r="A68" s="12">
        <f>A67+1</f>
        <v>47</v>
      </c>
      <c r="B68" s="110" t="str">
        <f>[1]InputSheet!C150</f>
        <v>George Roche</v>
      </c>
      <c r="C68" s="111"/>
      <c r="D68" s="112"/>
      <c r="E68" s="106"/>
      <c r="F68" s="107">
        <f>SUBTOTAL(9,G68:AY68)</f>
        <v>0</v>
      </c>
      <c r="G68" s="113">
        <v>0</v>
      </c>
      <c r="H68" s="114">
        <v>0</v>
      </c>
      <c r="I68" s="114">
        <v>0</v>
      </c>
      <c r="J68" s="114">
        <v>0</v>
      </c>
      <c r="K68" s="114">
        <v>0</v>
      </c>
      <c r="L68" s="114">
        <v>0</v>
      </c>
      <c r="M68" s="114">
        <v>0</v>
      </c>
      <c r="N68" s="114">
        <v>0</v>
      </c>
      <c r="O68" s="114">
        <v>0</v>
      </c>
      <c r="P68" s="114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0</v>
      </c>
      <c r="V68" s="114">
        <v>0</v>
      </c>
      <c r="W68" s="114">
        <v>0</v>
      </c>
      <c r="X68" s="114">
        <v>0</v>
      </c>
      <c r="Y68" s="114">
        <v>0</v>
      </c>
      <c r="Z68" s="114">
        <v>0</v>
      </c>
      <c r="AA68" s="114">
        <v>0</v>
      </c>
      <c r="AB68" s="114">
        <v>0</v>
      </c>
      <c r="AC68" s="114">
        <v>0</v>
      </c>
      <c r="AD68" s="114">
        <v>0</v>
      </c>
      <c r="AE68" s="114">
        <v>0</v>
      </c>
      <c r="AF68" s="114">
        <v>0</v>
      </c>
      <c r="AG68" s="114">
        <v>0</v>
      </c>
      <c r="AH68" s="114">
        <v>0</v>
      </c>
      <c r="AI68" s="114">
        <v>0</v>
      </c>
      <c r="AJ68" s="114">
        <v>0</v>
      </c>
      <c r="AK68" s="114">
        <v>0</v>
      </c>
      <c r="AL68" s="114">
        <v>0</v>
      </c>
      <c r="AM68" s="114">
        <v>0</v>
      </c>
      <c r="AN68" s="114">
        <v>0</v>
      </c>
      <c r="AO68" s="114">
        <v>0</v>
      </c>
      <c r="AP68" s="114">
        <v>0</v>
      </c>
      <c r="AQ68" s="114">
        <v>0</v>
      </c>
      <c r="AR68" s="114">
        <v>0</v>
      </c>
      <c r="AS68" s="114">
        <v>0</v>
      </c>
      <c r="AT68" s="114">
        <v>0</v>
      </c>
      <c r="AU68" s="114">
        <v>0</v>
      </c>
      <c r="AV68" s="114">
        <v>0</v>
      </c>
      <c r="AW68" s="114">
        <v>0</v>
      </c>
      <c r="AX68" s="114">
        <v>0</v>
      </c>
      <c r="AY68" s="114">
        <v>0</v>
      </c>
      <c r="BB68" s="40" t="str">
        <f t="shared" si="6"/>
        <v>0</v>
      </c>
    </row>
    <row r="69" spans="1:54">
      <c r="A69" s="12">
        <f>A68+1</f>
        <v>48</v>
      </c>
      <c r="B69" s="110" t="str">
        <f>[1]InputSheet!C151</f>
        <v>Chmielewski</v>
      </c>
      <c r="C69" s="111"/>
      <c r="D69" s="112"/>
      <c r="E69" s="106"/>
      <c r="F69" s="107">
        <f>SUBTOTAL(9,G69:AY69)</f>
        <v>0</v>
      </c>
      <c r="G69" s="113">
        <v>0</v>
      </c>
      <c r="H69" s="114">
        <v>0</v>
      </c>
      <c r="I69" s="114">
        <v>0</v>
      </c>
      <c r="J69" s="114">
        <v>0</v>
      </c>
      <c r="K69" s="114">
        <v>0</v>
      </c>
      <c r="L69" s="114">
        <v>0</v>
      </c>
      <c r="M69" s="114">
        <v>0</v>
      </c>
      <c r="N69" s="114">
        <v>0</v>
      </c>
      <c r="O69" s="114">
        <v>0</v>
      </c>
      <c r="P69" s="114">
        <v>0</v>
      </c>
      <c r="Q69" s="114">
        <v>0</v>
      </c>
      <c r="R69" s="114">
        <v>0</v>
      </c>
      <c r="S69" s="114">
        <v>0</v>
      </c>
      <c r="T69" s="114">
        <v>0</v>
      </c>
      <c r="U69" s="114">
        <v>0</v>
      </c>
      <c r="V69" s="114">
        <v>0</v>
      </c>
      <c r="W69" s="114">
        <v>0</v>
      </c>
      <c r="X69" s="114">
        <v>0</v>
      </c>
      <c r="Y69" s="114">
        <v>0</v>
      </c>
      <c r="Z69" s="114">
        <v>0</v>
      </c>
      <c r="AA69" s="114">
        <v>0</v>
      </c>
      <c r="AB69" s="114">
        <v>0</v>
      </c>
      <c r="AC69" s="114">
        <v>0</v>
      </c>
      <c r="AD69" s="114">
        <v>0</v>
      </c>
      <c r="AE69" s="114">
        <v>0</v>
      </c>
      <c r="AF69" s="114">
        <v>0</v>
      </c>
      <c r="AG69" s="114">
        <v>0</v>
      </c>
      <c r="AH69" s="114">
        <v>0</v>
      </c>
      <c r="AI69" s="114">
        <v>0</v>
      </c>
      <c r="AJ69" s="114">
        <v>0</v>
      </c>
      <c r="AK69" s="114">
        <v>0</v>
      </c>
      <c r="AL69" s="114">
        <v>0</v>
      </c>
      <c r="AM69" s="114">
        <v>0</v>
      </c>
      <c r="AN69" s="114">
        <v>0</v>
      </c>
      <c r="AO69" s="114">
        <v>0</v>
      </c>
      <c r="AP69" s="114">
        <v>0</v>
      </c>
      <c r="AQ69" s="114">
        <v>0</v>
      </c>
      <c r="AR69" s="114">
        <v>0</v>
      </c>
      <c r="AS69" s="114">
        <v>0</v>
      </c>
      <c r="AT69" s="114">
        <v>0</v>
      </c>
      <c r="AU69" s="114">
        <v>0</v>
      </c>
      <c r="AV69" s="114">
        <v>0</v>
      </c>
      <c r="AW69" s="114">
        <v>0</v>
      </c>
      <c r="AX69" s="114">
        <v>0</v>
      </c>
      <c r="AY69" s="114">
        <v>0</v>
      </c>
      <c r="BB69" s="40" t="str">
        <f t="shared" si="6"/>
        <v>0</v>
      </c>
    </row>
    <row r="70" spans="1:54">
      <c r="A70" s="12">
        <f>A69+1</f>
        <v>49</v>
      </c>
      <c r="B70" s="110" t="str">
        <f>[1]InputSheet!C152</f>
        <v>Mohammed Haseeb</v>
      </c>
      <c r="C70" s="111"/>
      <c r="D70" s="112"/>
      <c r="E70" s="106"/>
      <c r="F70" s="107">
        <f>SUBTOTAL(9,G70:AY70)</f>
        <v>0</v>
      </c>
      <c r="G70" s="113">
        <v>0</v>
      </c>
      <c r="H70" s="114">
        <v>0</v>
      </c>
      <c r="I70" s="114">
        <v>0</v>
      </c>
      <c r="J70" s="114">
        <v>0</v>
      </c>
      <c r="K70" s="114">
        <v>0</v>
      </c>
      <c r="L70" s="114">
        <v>0</v>
      </c>
      <c r="M70" s="114">
        <v>0</v>
      </c>
      <c r="N70" s="114">
        <v>0</v>
      </c>
      <c r="O70" s="114">
        <v>0</v>
      </c>
      <c r="P70" s="114">
        <v>0</v>
      </c>
      <c r="Q70" s="114">
        <v>0</v>
      </c>
      <c r="R70" s="114">
        <v>0</v>
      </c>
      <c r="S70" s="114">
        <v>0</v>
      </c>
      <c r="T70" s="114">
        <v>0</v>
      </c>
      <c r="U70" s="114">
        <v>0</v>
      </c>
      <c r="V70" s="114">
        <v>0</v>
      </c>
      <c r="W70" s="114">
        <v>0</v>
      </c>
      <c r="X70" s="114">
        <v>0</v>
      </c>
      <c r="Y70" s="114">
        <v>0</v>
      </c>
      <c r="Z70" s="114">
        <v>0</v>
      </c>
      <c r="AA70" s="114">
        <v>0</v>
      </c>
      <c r="AB70" s="114">
        <v>0</v>
      </c>
      <c r="AC70" s="114">
        <v>0</v>
      </c>
      <c r="AD70" s="114">
        <v>0</v>
      </c>
      <c r="AE70" s="114">
        <v>0</v>
      </c>
      <c r="AF70" s="114">
        <v>0</v>
      </c>
      <c r="AG70" s="114">
        <v>0</v>
      </c>
      <c r="AH70" s="114">
        <v>0</v>
      </c>
      <c r="AI70" s="114">
        <v>0</v>
      </c>
      <c r="AJ70" s="114">
        <v>0</v>
      </c>
      <c r="AK70" s="114">
        <v>0</v>
      </c>
      <c r="AL70" s="114">
        <v>0</v>
      </c>
      <c r="AM70" s="114">
        <v>0</v>
      </c>
      <c r="AN70" s="114">
        <v>0</v>
      </c>
      <c r="AO70" s="114">
        <v>0</v>
      </c>
      <c r="AP70" s="114">
        <v>0</v>
      </c>
      <c r="AQ70" s="114">
        <v>0</v>
      </c>
      <c r="AR70" s="114">
        <v>0</v>
      </c>
      <c r="AS70" s="114">
        <v>0</v>
      </c>
      <c r="AT70" s="114">
        <v>0</v>
      </c>
      <c r="AU70" s="114">
        <v>0</v>
      </c>
      <c r="AV70" s="114">
        <v>0</v>
      </c>
      <c r="AW70" s="114">
        <v>0</v>
      </c>
      <c r="AX70" s="114">
        <v>0</v>
      </c>
      <c r="AY70" s="114">
        <v>0</v>
      </c>
      <c r="BB70" s="40" t="str">
        <f t="shared" si="6"/>
        <v>0</v>
      </c>
    </row>
    <row r="71" spans="1:54" ht="13.5" thickBot="1">
      <c r="A71" s="12">
        <f>A70+1</f>
        <v>50</v>
      </c>
      <c r="B71" s="110" t="str">
        <f>[1]InputSheet!C153</f>
        <v>Sub 5</v>
      </c>
      <c r="C71" s="111"/>
      <c r="D71" s="112"/>
      <c r="E71" s="106"/>
      <c r="F71" s="107">
        <f>SUBTOTAL(9,G71:AY71)</f>
        <v>0</v>
      </c>
      <c r="G71" s="113">
        <v>0</v>
      </c>
      <c r="H71" s="114">
        <v>0</v>
      </c>
      <c r="I71" s="114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0</v>
      </c>
      <c r="S71" s="114">
        <v>0</v>
      </c>
      <c r="T71" s="114">
        <v>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114">
        <v>0</v>
      </c>
      <c r="AD71" s="114">
        <v>0</v>
      </c>
      <c r="AE71" s="114">
        <v>0</v>
      </c>
      <c r="AF71" s="114">
        <v>0</v>
      </c>
      <c r="AG71" s="114">
        <v>0</v>
      </c>
      <c r="AH71" s="114">
        <v>0</v>
      </c>
      <c r="AI71" s="114">
        <v>0</v>
      </c>
      <c r="AJ71" s="114">
        <v>0</v>
      </c>
      <c r="AK71" s="114">
        <v>0</v>
      </c>
      <c r="AL71" s="114">
        <v>0</v>
      </c>
      <c r="AM71" s="114">
        <v>0</v>
      </c>
      <c r="AN71" s="114">
        <v>0</v>
      </c>
      <c r="AO71" s="114">
        <v>0</v>
      </c>
      <c r="AP71" s="114">
        <v>0</v>
      </c>
      <c r="AQ71" s="114">
        <v>0</v>
      </c>
      <c r="AR71" s="114">
        <v>0</v>
      </c>
      <c r="AS71" s="114">
        <v>0</v>
      </c>
      <c r="AT71" s="114">
        <v>0</v>
      </c>
      <c r="AU71" s="114">
        <v>0</v>
      </c>
      <c r="AV71" s="114">
        <v>0</v>
      </c>
      <c r="AW71" s="114">
        <v>0</v>
      </c>
      <c r="AX71" s="114">
        <v>0</v>
      </c>
      <c r="AY71" s="114">
        <v>0</v>
      </c>
      <c r="BB71" s="40" t="str">
        <f t="shared" si="6"/>
        <v>0</v>
      </c>
    </row>
    <row r="72" spans="1:54" s="83" customFormat="1" ht="14.25" thickTop="1" thickBot="1">
      <c r="A72" s="115"/>
      <c r="B72" s="131" t="s">
        <v>225</v>
      </c>
      <c r="C72" s="132"/>
      <c r="D72" s="133"/>
      <c r="E72" s="134"/>
      <c r="F72" s="135">
        <f t="shared" ref="F72:AY72" si="10">SUM(F67:F71)</f>
        <v>0</v>
      </c>
      <c r="G72" s="136">
        <f t="shared" si="10"/>
        <v>0</v>
      </c>
      <c r="H72" s="137">
        <f t="shared" si="10"/>
        <v>0</v>
      </c>
      <c r="I72" s="137">
        <f t="shared" si="10"/>
        <v>0</v>
      </c>
      <c r="J72" s="137">
        <f t="shared" si="10"/>
        <v>0</v>
      </c>
      <c r="K72" s="137">
        <f t="shared" si="10"/>
        <v>0</v>
      </c>
      <c r="L72" s="137">
        <f t="shared" si="10"/>
        <v>0</v>
      </c>
      <c r="M72" s="137">
        <f t="shared" si="10"/>
        <v>0</v>
      </c>
      <c r="N72" s="137">
        <f t="shared" si="10"/>
        <v>0</v>
      </c>
      <c r="O72" s="137">
        <f t="shared" si="10"/>
        <v>0</v>
      </c>
      <c r="P72" s="137">
        <f t="shared" si="10"/>
        <v>0</v>
      </c>
      <c r="Q72" s="137">
        <f t="shared" si="10"/>
        <v>0</v>
      </c>
      <c r="R72" s="137">
        <f t="shared" si="10"/>
        <v>0</v>
      </c>
      <c r="S72" s="137">
        <f t="shared" si="10"/>
        <v>0</v>
      </c>
      <c r="T72" s="137">
        <f t="shared" si="10"/>
        <v>0</v>
      </c>
      <c r="U72" s="137">
        <f t="shared" si="10"/>
        <v>0</v>
      </c>
      <c r="V72" s="137">
        <f t="shared" si="10"/>
        <v>0</v>
      </c>
      <c r="W72" s="137">
        <f t="shared" si="10"/>
        <v>0</v>
      </c>
      <c r="X72" s="137">
        <f t="shared" si="10"/>
        <v>0</v>
      </c>
      <c r="Y72" s="137">
        <f t="shared" si="10"/>
        <v>0</v>
      </c>
      <c r="Z72" s="137">
        <f t="shared" si="10"/>
        <v>0</v>
      </c>
      <c r="AA72" s="137">
        <f t="shared" si="10"/>
        <v>0</v>
      </c>
      <c r="AB72" s="137">
        <f t="shared" si="10"/>
        <v>0</v>
      </c>
      <c r="AC72" s="137">
        <f t="shared" si="10"/>
        <v>0</v>
      </c>
      <c r="AD72" s="137">
        <f t="shared" si="10"/>
        <v>0</v>
      </c>
      <c r="AE72" s="137">
        <f t="shared" si="10"/>
        <v>0</v>
      </c>
      <c r="AF72" s="137">
        <f t="shared" si="10"/>
        <v>0</v>
      </c>
      <c r="AG72" s="137">
        <f t="shared" si="10"/>
        <v>0</v>
      </c>
      <c r="AH72" s="137">
        <f t="shared" si="10"/>
        <v>0</v>
      </c>
      <c r="AI72" s="137">
        <f t="shared" si="10"/>
        <v>0</v>
      </c>
      <c r="AJ72" s="137">
        <f t="shared" si="10"/>
        <v>0</v>
      </c>
      <c r="AK72" s="137">
        <f t="shared" si="10"/>
        <v>0</v>
      </c>
      <c r="AL72" s="137">
        <f t="shared" si="10"/>
        <v>0</v>
      </c>
      <c r="AM72" s="137">
        <f t="shared" si="10"/>
        <v>0</v>
      </c>
      <c r="AN72" s="137">
        <f t="shared" si="10"/>
        <v>0</v>
      </c>
      <c r="AO72" s="137">
        <f t="shared" si="10"/>
        <v>0</v>
      </c>
      <c r="AP72" s="137">
        <f t="shared" si="10"/>
        <v>0</v>
      </c>
      <c r="AQ72" s="137">
        <f t="shared" si="10"/>
        <v>0</v>
      </c>
      <c r="AR72" s="137">
        <f t="shared" si="10"/>
        <v>0</v>
      </c>
      <c r="AS72" s="137">
        <f t="shared" si="10"/>
        <v>0</v>
      </c>
      <c r="AT72" s="137">
        <f t="shared" si="10"/>
        <v>0</v>
      </c>
      <c r="AU72" s="137">
        <f t="shared" si="10"/>
        <v>0</v>
      </c>
      <c r="AV72" s="137">
        <f t="shared" si="10"/>
        <v>0</v>
      </c>
      <c r="AW72" s="137">
        <f t="shared" si="10"/>
        <v>0</v>
      </c>
      <c r="AX72" s="137">
        <f t="shared" si="10"/>
        <v>0</v>
      </c>
      <c r="AY72" s="137">
        <f t="shared" si="10"/>
        <v>0</v>
      </c>
      <c r="BB72" s="40" t="str">
        <f t="shared" si="6"/>
        <v>0</v>
      </c>
    </row>
    <row r="73" spans="1:54">
      <c r="F73" s="130"/>
    </row>
  </sheetData>
  <autoFilter ref="BB7:BB72"/>
  <phoneticPr fontId="26" type="noConversion"/>
  <dataValidations count="1">
    <dataValidation type="list" allowBlank="1" showInputMessage="1" showErrorMessage="1" error="Please enter either Government (Govt) or Contractor (Contr) for each labor category." sqref="E13:E47">
      <formula1>"Govt,Contr"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BB73"/>
  <sheetViews>
    <sheetView showGridLines="0" zoomScale="85" zoomScaleNormal="85" workbookViewId="0">
      <pane xSplit="6" ySplit="8" topLeftCell="G9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2.75"/>
  <cols>
    <col min="1" max="1" width="4.140625" style="12" bestFit="1" customWidth="1"/>
    <col min="2" max="2" width="26.28515625" style="12" customWidth="1"/>
    <col min="3" max="3" width="19.5703125" style="12" customWidth="1"/>
    <col min="4" max="4" width="26.28515625" style="12" customWidth="1"/>
    <col min="5" max="5" width="8.140625" style="13" customWidth="1"/>
    <col min="6" max="6" width="12.7109375" style="14" customWidth="1"/>
    <col min="7" max="51" width="13.140625" style="12" customWidth="1"/>
    <col min="52" max="16384" width="9.140625" style="12"/>
  </cols>
  <sheetData>
    <row r="1" spans="1:54">
      <c r="B1" s="12" t="s">
        <v>153</v>
      </c>
      <c r="D1" s="12" t="str">
        <f>[1]InputSheet!D4</f>
        <v>P-13526</v>
      </c>
    </row>
    <row r="2" spans="1:54">
      <c r="B2" s="12" t="s">
        <v>154</v>
      </c>
      <c r="D2" s="12" t="str">
        <f>[1]InputSheet!D1</f>
        <v>JLA10030/LR-RBG-6000447673</v>
      </c>
    </row>
    <row r="3" spans="1:54">
      <c r="B3" s="12" t="s">
        <v>155</v>
      </c>
      <c r="D3" s="12" t="str">
        <f>[1]InputSheet!D3</f>
        <v>ManTech Telecommunications and Information Systems Corporation</v>
      </c>
    </row>
    <row r="4" spans="1:54" s="15" customFormat="1" ht="13.5" thickBot="1">
      <c r="B4" s="15" t="s">
        <v>156</v>
      </c>
      <c r="D4" s="15" t="str">
        <f>[1]InputSheet!D2</f>
        <v>NATO ITM-I</v>
      </c>
      <c r="E4" s="16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54"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4" s="26" customFormat="1" ht="15.75" thickBot="1">
      <c r="A6" s="20"/>
      <c r="B6" s="21"/>
      <c r="C6" s="21"/>
      <c r="D6" s="22"/>
      <c r="E6" s="23"/>
      <c r="F6" s="24"/>
      <c r="G6" s="25">
        <v>1</v>
      </c>
      <c r="H6" s="25">
        <f t="shared" ref="H6:AY6" si="0">G6+1</f>
        <v>2</v>
      </c>
      <c r="I6" s="25">
        <f t="shared" si="0"/>
        <v>3</v>
      </c>
      <c r="J6" s="25">
        <f t="shared" si="0"/>
        <v>4</v>
      </c>
      <c r="K6" s="25">
        <f t="shared" si="0"/>
        <v>5</v>
      </c>
      <c r="L6" s="25">
        <f t="shared" si="0"/>
        <v>6</v>
      </c>
      <c r="M6" s="25">
        <f t="shared" si="0"/>
        <v>7</v>
      </c>
      <c r="N6" s="25">
        <f t="shared" si="0"/>
        <v>8</v>
      </c>
      <c r="O6" s="25">
        <f t="shared" si="0"/>
        <v>9</v>
      </c>
      <c r="P6" s="25">
        <f t="shared" si="0"/>
        <v>10</v>
      </c>
      <c r="Q6" s="25">
        <f t="shared" si="0"/>
        <v>11</v>
      </c>
      <c r="R6" s="25">
        <f t="shared" si="0"/>
        <v>12</v>
      </c>
      <c r="S6" s="25">
        <f t="shared" si="0"/>
        <v>13</v>
      </c>
      <c r="T6" s="25">
        <f t="shared" si="0"/>
        <v>14</v>
      </c>
      <c r="U6" s="25">
        <f t="shared" si="0"/>
        <v>15</v>
      </c>
      <c r="V6" s="25">
        <f t="shared" si="0"/>
        <v>16</v>
      </c>
      <c r="W6" s="25">
        <f t="shared" si="0"/>
        <v>17</v>
      </c>
      <c r="X6" s="25">
        <f t="shared" si="0"/>
        <v>18</v>
      </c>
      <c r="Y6" s="25">
        <f t="shared" si="0"/>
        <v>19</v>
      </c>
      <c r="Z6" s="25">
        <f t="shared" si="0"/>
        <v>20</v>
      </c>
      <c r="AA6" s="25">
        <f t="shared" si="0"/>
        <v>21</v>
      </c>
      <c r="AB6" s="25">
        <f t="shared" si="0"/>
        <v>22</v>
      </c>
      <c r="AC6" s="25">
        <f t="shared" si="0"/>
        <v>23</v>
      </c>
      <c r="AD6" s="25">
        <f t="shared" si="0"/>
        <v>24</v>
      </c>
      <c r="AE6" s="25">
        <f t="shared" si="0"/>
        <v>25</v>
      </c>
      <c r="AF6" s="25">
        <f t="shared" si="0"/>
        <v>26</v>
      </c>
      <c r="AG6" s="25">
        <f t="shared" si="0"/>
        <v>27</v>
      </c>
      <c r="AH6" s="25">
        <f t="shared" si="0"/>
        <v>28</v>
      </c>
      <c r="AI6" s="25">
        <f t="shared" si="0"/>
        <v>29</v>
      </c>
      <c r="AJ6" s="25">
        <f t="shared" si="0"/>
        <v>30</v>
      </c>
      <c r="AK6" s="25">
        <f t="shared" si="0"/>
        <v>31</v>
      </c>
      <c r="AL6" s="25">
        <f t="shared" si="0"/>
        <v>32</v>
      </c>
      <c r="AM6" s="25">
        <f t="shared" si="0"/>
        <v>33</v>
      </c>
      <c r="AN6" s="25">
        <f t="shared" si="0"/>
        <v>34</v>
      </c>
      <c r="AO6" s="25">
        <f t="shared" si="0"/>
        <v>35</v>
      </c>
      <c r="AP6" s="25">
        <f t="shared" si="0"/>
        <v>36</v>
      </c>
      <c r="AQ6" s="25">
        <f t="shared" si="0"/>
        <v>37</v>
      </c>
      <c r="AR6" s="25">
        <f t="shared" si="0"/>
        <v>38</v>
      </c>
      <c r="AS6" s="25">
        <f t="shared" si="0"/>
        <v>39</v>
      </c>
      <c r="AT6" s="25">
        <f t="shared" si="0"/>
        <v>40</v>
      </c>
      <c r="AU6" s="25">
        <f t="shared" si="0"/>
        <v>41</v>
      </c>
      <c r="AV6" s="25">
        <f t="shared" si="0"/>
        <v>42</v>
      </c>
      <c r="AW6" s="25">
        <f t="shared" si="0"/>
        <v>43</v>
      </c>
      <c r="AX6" s="25">
        <f t="shared" si="0"/>
        <v>44</v>
      </c>
      <c r="AY6" s="25">
        <f t="shared" si="0"/>
        <v>45</v>
      </c>
    </row>
    <row r="7" spans="1:54" s="27" customFormat="1" ht="13.5" thickBot="1">
      <c r="B7" s="28" t="s">
        <v>157</v>
      </c>
      <c r="C7" s="28"/>
      <c r="E7" s="29"/>
      <c r="F7" s="30" t="s">
        <v>158</v>
      </c>
      <c r="G7" s="31" t="str">
        <f>VLOOKUP(G$6,'[1]WBS Task Descriptions'!$A$10:$C$249,2,FALSE)</f>
        <v>1.a</v>
      </c>
      <c r="H7" s="32" t="str">
        <f>VLOOKUP(H$6,'[1]WBS Task Descriptions'!$A$10:$C$249,2,FALSE)</f>
        <v>1.b</v>
      </c>
      <c r="I7" s="32" t="str">
        <f>VLOOKUP(I$6,'[1]WBS Task Descriptions'!$A$10:$C$249,2,FALSE)</f>
        <v>2.a</v>
      </c>
      <c r="J7" s="32" t="str">
        <f>VLOOKUP(J$6,'[1]WBS Task Descriptions'!$A$10:$C$249,2,FALSE)</f>
        <v>2.b</v>
      </c>
      <c r="K7" s="32" t="str">
        <f>VLOOKUP(K$6,'[1]WBS Task Descriptions'!$A$10:$C$249,2,FALSE)</f>
        <v>2.c</v>
      </c>
      <c r="L7" s="32" t="str">
        <f>VLOOKUP(L$6,'[1]WBS Task Descriptions'!$A$10:$C$249,2,FALSE)</f>
        <v>3.a</v>
      </c>
      <c r="M7" s="32" t="str">
        <f>VLOOKUP(M$6,'[1]WBS Task Descriptions'!$A$10:$C$249,2,FALSE)</f>
        <v>3.b</v>
      </c>
      <c r="N7" s="32" t="str">
        <f>VLOOKUP(N$6,'[1]WBS Task Descriptions'!$A$10:$C$249,2,FALSE)</f>
        <v>3.c</v>
      </c>
      <c r="O7" s="32">
        <f>VLOOKUP(O$6,'[1]WBS Task Descriptions'!$A$10:$C$249,2,FALSE)</f>
        <v>4</v>
      </c>
      <c r="P7" s="32" t="str">
        <f>VLOOKUP(P$6,'[1]WBS Task Descriptions'!$A$10:$C$249,2,FALSE)</f>
        <v>5.a</v>
      </c>
      <c r="Q7" s="32" t="str">
        <f>VLOOKUP(Q$6,'[1]WBS Task Descriptions'!$A$10:$C$249,2,FALSE)</f>
        <v>5.b</v>
      </c>
      <c r="R7" s="32" t="str">
        <f>VLOOKUP(R$6,'[1]WBS Task Descriptions'!$A$10:$C$249,2,FALSE)</f>
        <v>5.c</v>
      </c>
      <c r="S7" s="32">
        <f>VLOOKUP(S$6,'[1]WBS Task Descriptions'!$A$10:$C$249,2,FALSE)</f>
        <v>6</v>
      </c>
      <c r="T7" s="32">
        <f>VLOOKUP(T$6,'[1]WBS Task Descriptions'!$A$10:$C$249,2,FALSE)</f>
        <v>7</v>
      </c>
      <c r="U7" s="32">
        <f>VLOOKUP(U$6,'[1]WBS Task Descriptions'!$A$10:$C$249,2,FALSE)</f>
        <v>8</v>
      </c>
      <c r="V7" s="32">
        <f>VLOOKUP(V$6,'[1]WBS Task Descriptions'!$A$10:$C$249,2,FALSE)</f>
        <v>9</v>
      </c>
      <c r="W7" s="32" t="str">
        <f>VLOOKUP(W$6,'[1]WBS Task Descriptions'!$A$10:$C$249,2,FALSE)</f>
        <v>10a</v>
      </c>
      <c r="X7" s="32" t="str">
        <f>VLOOKUP(X$6,'[1]WBS Task Descriptions'!$A$10:$C$249,2,FALSE)</f>
        <v>10b</v>
      </c>
      <c r="Y7" s="32">
        <f>VLOOKUP(Y$6,'[1]WBS Task Descriptions'!$A$10:$C$249,2,FALSE)</f>
        <v>11</v>
      </c>
      <c r="Z7" s="32">
        <f>VLOOKUP(Z$6,'[1]WBS Task Descriptions'!$A$10:$C$249,2,FALSE)</f>
        <v>12</v>
      </c>
      <c r="AA7" s="32">
        <f>VLOOKUP(AA$6,'[1]WBS Task Descriptions'!$A$10:$C$249,2,FALSE)</f>
        <v>13</v>
      </c>
      <c r="AB7" s="32" t="str">
        <f>VLOOKUP(AB$6,'[1]WBS Task Descriptions'!$A$10:$C$249,2,FALSE)</f>
        <v>14.a</v>
      </c>
      <c r="AC7" s="32" t="str">
        <f>VLOOKUP(AC$6,'[1]WBS Task Descriptions'!$A$10:$C$249,2,FALSE)</f>
        <v>14.b</v>
      </c>
      <c r="AD7" s="32" t="str">
        <f>VLOOKUP(AD$6,'[1]WBS Task Descriptions'!$A$10:$C$249,2,FALSE)</f>
        <v>15.a</v>
      </c>
      <c r="AE7" s="32" t="str">
        <f>VLOOKUP(AE$6,'[1]WBS Task Descriptions'!$A$10:$C$249,2,FALSE)</f>
        <v>15.b</v>
      </c>
      <c r="AF7" s="32" t="str">
        <f>VLOOKUP(AF$6,'[1]WBS Task Descriptions'!$A$10:$C$249,2,FALSE)</f>
        <v>15.c</v>
      </c>
      <c r="AG7" s="32" t="str">
        <f>VLOOKUP(AG$6,'[1]WBS Task Descriptions'!$A$10:$C$249,2,FALSE)</f>
        <v>16.a</v>
      </c>
      <c r="AH7" s="32" t="str">
        <f>VLOOKUP(AH$6,'[1]WBS Task Descriptions'!$A$10:$C$249,2,FALSE)</f>
        <v>16.b</v>
      </c>
      <c r="AI7" s="32">
        <f>VLOOKUP(AI$6,'[1]WBS Task Descriptions'!$A$10:$C$249,2,FALSE)</f>
        <v>17</v>
      </c>
      <c r="AJ7" s="32">
        <f>VLOOKUP(AJ$6,'[1]WBS Task Descriptions'!$A$10:$C$249,2,FALSE)</f>
        <v>18</v>
      </c>
      <c r="AK7" s="32">
        <f>VLOOKUP(AK$6,'[1]WBS Task Descriptions'!$A$10:$C$249,2,FALSE)</f>
        <v>19</v>
      </c>
      <c r="AL7" s="32">
        <f>VLOOKUP(AL$6,'[1]WBS Task Descriptions'!$A$10:$C$249,2,FALSE)</f>
        <v>20</v>
      </c>
      <c r="AM7" s="32">
        <f>VLOOKUP(AM$6,'[1]WBS Task Descriptions'!$A$10:$C$249,2,FALSE)</f>
        <v>21</v>
      </c>
      <c r="AN7" s="32" t="str">
        <f>VLOOKUP(AN$6,'[1]WBS Task Descriptions'!$A$10:$C$249,2,FALSE)</f>
        <v>22a</v>
      </c>
      <c r="AO7" s="32" t="str">
        <f>VLOOKUP(AO$6,'[1]WBS Task Descriptions'!$A$10:$C$249,2,FALSE)</f>
        <v>22b</v>
      </c>
      <c r="AP7" s="32" t="str">
        <f>VLOOKUP(AP$6,'[1]WBS Task Descriptions'!$A$10:$C$249,2,FALSE)</f>
        <v>22c</v>
      </c>
      <c r="AQ7" s="32" t="str">
        <f>VLOOKUP(AQ$6,'[1]WBS Task Descriptions'!$A$10:$C$249,2,FALSE)</f>
        <v>23a</v>
      </c>
      <c r="AR7" s="32" t="str">
        <f>VLOOKUP(AR$6,'[1]WBS Task Descriptions'!$A$10:$C$249,2,FALSE)</f>
        <v>23b</v>
      </c>
      <c r="AS7" s="32" t="str">
        <f>VLOOKUP(AS$6,'[1]WBS Task Descriptions'!$A$10:$C$249,2,FALSE)</f>
        <v>24a</v>
      </c>
      <c r="AT7" s="32" t="str">
        <f>VLOOKUP(AT$6,'[1]WBS Task Descriptions'!$A$10:$C$249,2,FALSE)</f>
        <v>24b</v>
      </c>
      <c r="AU7" s="32">
        <f>VLOOKUP(AU$6,'[1]WBS Task Descriptions'!$A$10:$C$249,2,FALSE)</f>
        <v>25</v>
      </c>
      <c r="AV7" s="32">
        <f>VLOOKUP(AV$6,'[1]WBS Task Descriptions'!$A$10:$C$249,2,FALSE)</f>
        <v>26</v>
      </c>
      <c r="AW7" s="32">
        <f>VLOOKUP(AW$6,'[1]WBS Task Descriptions'!$A$10:$C$249,2,FALSE)</f>
        <v>27</v>
      </c>
      <c r="AX7" s="32">
        <f>VLOOKUP(AX$6,'[1]WBS Task Descriptions'!$A$10:$C$249,2,FALSE)</f>
        <v>28</v>
      </c>
      <c r="AY7" s="32">
        <f>VLOOKUP(AY$6,'[1]WBS Task Descriptions'!$A$10:$C$249,2,FALSE)</f>
        <v>29</v>
      </c>
      <c r="BB7" s="33" t="s">
        <v>159</v>
      </c>
    </row>
    <row r="8" spans="1:54" s="19" customFormat="1" ht="26.25" thickBot="1">
      <c r="B8" s="34"/>
      <c r="C8" s="35"/>
      <c r="D8" s="35"/>
      <c r="E8" s="36"/>
      <c r="F8" s="37" t="s">
        <v>160</v>
      </c>
      <c r="G8" s="38" t="str">
        <f>VLOOKUP(G$6,'[1]WBS Task Descriptions'!$A$10:$C$249,3,FALSE)</f>
        <v>NSIZ /1</v>
      </c>
      <c r="H8" s="39" t="str">
        <f>VLOOKUP(H$6,'[1]WBS Task Descriptions'!$A$10:$C$249,3,FALSE)</f>
        <v>NSIZ /2</v>
      </c>
      <c r="I8" s="39" t="str">
        <f>VLOOKUP(I$6,'[1]WBS Task Descriptions'!$A$10:$C$249,3,FALSE)</f>
        <v>UNIZ /1</v>
      </c>
      <c r="J8" s="39" t="str">
        <f>VLOOKUP(J$6,'[1]WBS Task Descriptions'!$A$10:$C$249,3,FALSE)</f>
        <v>UNIZ /2</v>
      </c>
      <c r="K8" s="39" t="str">
        <f>VLOOKUP(K$6,'[1]WBS Task Descriptions'!$A$10:$C$249,3,FALSE)</f>
        <v>UNIZ /3</v>
      </c>
      <c r="L8" s="39" t="str">
        <f>VLOOKUP(L$6,'[1]WBS Task Descriptions'!$A$10:$C$249,3,FALSE)</f>
        <v>MNSA/1</v>
      </c>
      <c r="M8" s="39" t="str">
        <f>VLOOKUP(M$6,'[1]WBS Task Descriptions'!$A$10:$C$249,3,FALSE)</f>
        <v>MNSA/2</v>
      </c>
      <c r="N8" s="39" t="str">
        <f>VLOOKUP(N$6,'[1]WBS Task Descriptions'!$A$10:$C$249,3,FALSE)</f>
        <v>MNSA/3</v>
      </c>
      <c r="O8" s="39" t="str">
        <f>VLOOKUP(O$6,'[1]WBS Task Descriptions'!$A$10:$C$249,3,FALSE)</f>
        <v>VTCIZ/1</v>
      </c>
      <c r="P8" s="39" t="str">
        <f>VLOOKUP(P$6,'[1]WBS Task Descriptions'!$A$10:$C$249,3,FALSE)</f>
        <v>SDNM/1</v>
      </c>
      <c r="Q8" s="39" t="str">
        <f>VLOOKUP(Q$6,'[1]WBS Task Descriptions'!$A$10:$C$249,3,FALSE)</f>
        <v>SDNM/2</v>
      </c>
      <c r="R8" s="39" t="str">
        <f>VLOOKUP(R$6,'[1]WBS Task Descriptions'!$A$10:$C$249,3,FALSE)</f>
        <v>SDNM/3</v>
      </c>
      <c r="S8" s="39" t="str">
        <f>VLOOKUP(S$6,'[1]WBS Task Descriptions'!$A$10:$C$249,3,FALSE)</f>
        <v>CRYP/1</v>
      </c>
      <c r="T8" s="39" t="str">
        <f>VLOOKUP(T$6,'[1]WBS Task Descriptions'!$A$10:$C$249,3,FALSE)</f>
        <v>TSIZ/1</v>
      </c>
      <c r="U8" s="39" t="str">
        <f>VLOOKUP(U$6,'[1]WBS Task Descriptions'!$A$10:$C$249,3,FALSE)</f>
        <v>SATCIZ/1</v>
      </c>
      <c r="V8" s="39" t="str">
        <f>VLOOKUP(V$6,'[1]WBS Task Descriptions'!$A$10:$C$249,3,FALSE)</f>
        <v>DLOSIZ/1</v>
      </c>
      <c r="W8" s="39" t="str">
        <f>VLOOKUP(W$6,'[1]WBS Task Descriptions'!$A$10:$C$249,3,FALSE)</f>
        <v>TLK/1</v>
      </c>
      <c r="X8" s="39" t="str">
        <f>VLOOKUP(X$6,'[1]WBS Task Descriptions'!$A$10:$C$249,3,FALSE)</f>
        <v>TLK/2</v>
      </c>
      <c r="Y8" s="39" t="str">
        <f>VLOOKUP(Y$6,'[1]WBS Task Descriptions'!$A$10:$C$249,3,FALSE)</f>
        <v>SMPA/1</v>
      </c>
      <c r="Z8" s="39" t="str">
        <f>VLOOKUP(Z$6,'[1]WBS Task Descriptions'!$A$10:$C$249,3,FALSE)</f>
        <v>CMIZ/1</v>
      </c>
      <c r="AA8" s="39" t="str">
        <f>VLOOKUP(AA$6,'[1]WBS Task Descriptions'!$A$10:$C$249,3,FALSE)</f>
        <v>MONS/1</v>
      </c>
      <c r="AB8" s="39" t="str">
        <f>VLOOKUP(AB$6,'[1]WBS Task Descriptions'!$A$10:$C$249,3,FALSE)</f>
        <v>NSAR/1</v>
      </c>
      <c r="AC8" s="39" t="str">
        <f>VLOOKUP(AC$6,'[1]WBS Task Descriptions'!$A$10:$C$249,3,FALSE)</f>
        <v>NSAR/2</v>
      </c>
      <c r="AD8" s="39" t="str">
        <f>VLOOKUP(AD$6,'[1]WBS Task Descriptions'!$A$10:$C$249,3,FALSE)</f>
        <v>UNAR /1</v>
      </c>
      <c r="AE8" s="39" t="str">
        <f>VLOOKUP(AE$6,'[1]WBS Task Descriptions'!$A$10:$C$249,3,FALSE)</f>
        <v>UNAR /2</v>
      </c>
      <c r="AF8" s="39" t="str">
        <f>VLOOKUP(AF$6,'[1]WBS Task Descriptions'!$A$10:$C$249,3,FALSE)</f>
        <v>UNAR /2</v>
      </c>
      <c r="AG8" s="39" t="str">
        <f>VLOOKUP(AG$6,'[1]WBS Task Descriptions'!$A$10:$C$249,3,FALSE)</f>
        <v>MNSAAR/1</v>
      </c>
      <c r="AH8" s="39" t="str">
        <f>VLOOKUP(AH$6,'[1]WBS Task Descriptions'!$A$10:$C$249,3,FALSE)</f>
        <v>MNSAAR/2</v>
      </c>
      <c r="AI8" s="39" t="str">
        <f>VLOOKUP(AI$6,'[1]WBS Task Descriptions'!$A$10:$C$249,3,FALSE)</f>
        <v>VTCAR/1</v>
      </c>
      <c r="AJ8" s="39" t="str">
        <f>VLOOKUP(AJ$6,'[1]WBS Task Descriptions'!$A$10:$C$249,3,FALSE)</f>
        <v>TSAR/1</v>
      </c>
      <c r="AK8" s="39" t="str">
        <f>VLOOKUP(AK$6,'[1]WBS Task Descriptions'!$A$10:$C$249,3,FALSE)</f>
        <v>SATCAR/1</v>
      </c>
      <c r="AL8" s="39" t="str">
        <f>VLOOKUP(AL$6,'[1]WBS Task Descriptions'!$A$10:$C$249,3,FALSE)</f>
        <v>DLOSAR/1</v>
      </c>
      <c r="AM8" s="39" t="str">
        <f>VLOOKUP(AM$6,'[1]WBS Task Descriptions'!$A$10:$C$249,3,FALSE)</f>
        <v>CMAR/1</v>
      </c>
      <c r="AN8" s="39" t="str">
        <f>VLOOKUP(AN$6,'[1]WBS Task Descriptions'!$A$10:$C$249,3,FALSE)</f>
        <v>NSCD /1</v>
      </c>
      <c r="AO8" s="39" t="str">
        <f>VLOOKUP(AO$6,'[1]WBS Task Descriptions'!$A$10:$C$249,3,FALSE)</f>
        <v>NSCD /2</v>
      </c>
      <c r="AP8" s="39" t="str">
        <f>VLOOKUP(AP$6,'[1]WBS Task Descriptions'!$A$10:$C$249,3,FALSE)</f>
        <v>NSCD /3</v>
      </c>
      <c r="AQ8" s="39" t="str">
        <f>VLOOKUP(AQ$6,'[1]WBS Task Descriptions'!$A$10:$C$249,3,FALSE)</f>
        <v>UNCD /1</v>
      </c>
      <c r="AR8" s="39" t="str">
        <f>VLOOKUP(AR$6,'[1]WBS Task Descriptions'!$A$10:$C$249,3,FALSE)</f>
        <v>UNCD /2</v>
      </c>
      <c r="AS8" s="39" t="str">
        <f>VLOOKUP(AS$6,'[1]WBS Task Descriptions'!$A$10:$C$249,3,FALSE)</f>
        <v>MNSACD/1</v>
      </c>
      <c r="AT8" s="39" t="str">
        <f>VLOOKUP(AT$6,'[1]WBS Task Descriptions'!$A$10:$C$249,3,FALSE)</f>
        <v>MNSACD/2</v>
      </c>
      <c r="AU8" s="39" t="str">
        <f>VLOOKUP(AU$6,'[1]WBS Task Descriptions'!$A$10:$C$249,3,FALSE)</f>
        <v>PVTCCD/1</v>
      </c>
      <c r="AV8" s="39" t="str">
        <f>VLOOKUP(AV$6,'[1]WBS Task Descriptions'!$A$10:$C$249,3,FALSE)</f>
        <v>PTSCD/1</v>
      </c>
      <c r="AW8" s="39" t="str">
        <f>VLOOKUP(AW$6,'[1]WBS Task Descriptions'!$A$10:$C$249,3,FALSE)</f>
        <v>SATCCD/1</v>
      </c>
      <c r="AX8" s="39" t="str">
        <f>VLOOKUP(AX$6,'[1]WBS Task Descriptions'!$A$10:$C$249,3,FALSE)</f>
        <v>DLOSCD/1</v>
      </c>
      <c r="AY8" s="39" t="str">
        <f>VLOOKUP(AY$6,'[1]WBS Task Descriptions'!$A$10:$C$249,3,FALSE)</f>
        <v>CMCD/1</v>
      </c>
      <c r="BB8" s="40" t="str">
        <f>IF((OR((F8=""),(F8&gt;0))),"1","0")</f>
        <v>1</v>
      </c>
    </row>
    <row r="9" spans="1:54" s="19" customFormat="1" ht="34.5" customHeight="1">
      <c r="B9" s="41"/>
      <c r="C9" s="42"/>
      <c r="D9" s="42"/>
      <c r="E9" s="43" t="s">
        <v>1</v>
      </c>
      <c r="F9" s="44"/>
      <c r="G9" s="45" t="s">
        <v>7</v>
      </c>
      <c r="H9" s="45" t="s">
        <v>7</v>
      </c>
      <c r="I9" s="46" t="s">
        <v>15</v>
      </c>
      <c r="J9" s="46" t="s">
        <v>15</v>
      </c>
      <c r="K9" s="46" t="s">
        <v>15</v>
      </c>
      <c r="L9" s="46" t="s">
        <v>161</v>
      </c>
      <c r="M9" s="46" t="s">
        <v>161</v>
      </c>
      <c r="N9" s="46" t="s">
        <v>161</v>
      </c>
      <c r="O9" s="46" t="s">
        <v>34</v>
      </c>
      <c r="P9" s="46" t="s">
        <v>162</v>
      </c>
      <c r="Q9" s="46" t="s">
        <v>162</v>
      </c>
      <c r="R9" s="46" t="s">
        <v>162</v>
      </c>
      <c r="S9" s="46" t="s">
        <v>48</v>
      </c>
      <c r="T9" s="46" t="s">
        <v>52</v>
      </c>
      <c r="U9" s="46" t="s">
        <v>56</v>
      </c>
      <c r="V9" s="46" t="s">
        <v>60</v>
      </c>
      <c r="W9" s="46" t="s">
        <v>65</v>
      </c>
      <c r="X9" s="46" t="s">
        <v>65</v>
      </c>
      <c r="Y9" s="46" t="s">
        <v>72</v>
      </c>
      <c r="Z9" s="46" t="s">
        <v>163</v>
      </c>
      <c r="AA9" s="46" t="s">
        <v>164</v>
      </c>
      <c r="AB9" s="46" t="s">
        <v>165</v>
      </c>
      <c r="AC9" s="46" t="s">
        <v>165</v>
      </c>
      <c r="AD9" s="46" t="s">
        <v>90</v>
      </c>
      <c r="AE9" s="46" t="s">
        <v>90</v>
      </c>
      <c r="AF9" s="46" t="s">
        <v>90</v>
      </c>
      <c r="AG9" s="46" t="s">
        <v>166</v>
      </c>
      <c r="AH9" s="46" t="s">
        <v>166</v>
      </c>
      <c r="AI9" s="46" t="s">
        <v>104</v>
      </c>
      <c r="AJ9" s="46" t="s">
        <v>167</v>
      </c>
      <c r="AK9" s="46" t="s">
        <v>110</v>
      </c>
      <c r="AL9" s="46" t="s">
        <v>168</v>
      </c>
      <c r="AM9" s="46" t="s">
        <v>163</v>
      </c>
      <c r="AN9" s="46" t="s">
        <v>169</v>
      </c>
      <c r="AO9" s="46" t="s">
        <v>169</v>
      </c>
      <c r="AP9" s="46" t="s">
        <v>169</v>
      </c>
      <c r="AQ9" s="46" t="s">
        <v>128</v>
      </c>
      <c r="AR9" s="46" t="s">
        <v>128</v>
      </c>
      <c r="AS9" s="46" t="s">
        <v>166</v>
      </c>
      <c r="AT9" s="46" t="s">
        <v>166</v>
      </c>
      <c r="AU9" s="46" t="s">
        <v>140</v>
      </c>
      <c r="AV9" s="46" t="s">
        <v>167</v>
      </c>
      <c r="AW9" s="46" t="s">
        <v>56</v>
      </c>
      <c r="AX9" s="46" t="s">
        <v>168</v>
      </c>
      <c r="AY9" s="46" t="s">
        <v>163</v>
      </c>
      <c r="BB9" s="40"/>
    </row>
    <row r="10" spans="1:54" s="47" customFormat="1">
      <c r="B10" s="48" t="s">
        <v>170</v>
      </c>
      <c r="C10" s="49" t="s">
        <v>171</v>
      </c>
      <c r="D10" s="49" t="s">
        <v>172</v>
      </c>
      <c r="E10" s="50" t="s">
        <v>173</v>
      </c>
      <c r="F10" s="51" t="s">
        <v>174</v>
      </c>
      <c r="G10" s="52" t="s">
        <v>175</v>
      </c>
      <c r="H10" s="49" t="s">
        <v>175</v>
      </c>
      <c r="I10" s="49" t="s">
        <v>175</v>
      </c>
      <c r="J10" s="49" t="s">
        <v>175</v>
      </c>
      <c r="K10" s="49" t="s">
        <v>175</v>
      </c>
      <c r="L10" s="49" t="s">
        <v>175</v>
      </c>
      <c r="M10" s="49" t="s">
        <v>175</v>
      </c>
      <c r="N10" s="49" t="s">
        <v>175</v>
      </c>
      <c r="O10" s="49" t="s">
        <v>175</v>
      </c>
      <c r="P10" s="49" t="s">
        <v>175</v>
      </c>
      <c r="Q10" s="49" t="s">
        <v>175</v>
      </c>
      <c r="R10" s="49" t="s">
        <v>175</v>
      </c>
      <c r="S10" s="49" t="s">
        <v>175</v>
      </c>
      <c r="T10" s="49" t="s">
        <v>175</v>
      </c>
      <c r="U10" s="49" t="s">
        <v>175</v>
      </c>
      <c r="V10" s="49" t="s">
        <v>175</v>
      </c>
      <c r="W10" s="49" t="s">
        <v>175</v>
      </c>
      <c r="X10" s="49" t="s">
        <v>175</v>
      </c>
      <c r="Y10" s="49" t="s">
        <v>175</v>
      </c>
      <c r="Z10" s="49" t="s">
        <v>175</v>
      </c>
      <c r="AA10" s="49" t="s">
        <v>175</v>
      </c>
      <c r="AB10" s="49" t="s">
        <v>175</v>
      </c>
      <c r="AC10" s="49" t="s">
        <v>175</v>
      </c>
      <c r="AD10" s="49" t="s">
        <v>175</v>
      </c>
      <c r="AE10" s="49" t="s">
        <v>175</v>
      </c>
      <c r="AF10" s="49" t="s">
        <v>175</v>
      </c>
      <c r="AG10" s="49" t="s">
        <v>175</v>
      </c>
      <c r="AH10" s="49" t="s">
        <v>175</v>
      </c>
      <c r="AI10" s="49" t="s">
        <v>175</v>
      </c>
      <c r="AJ10" s="49" t="s">
        <v>175</v>
      </c>
      <c r="AK10" s="49" t="s">
        <v>175</v>
      </c>
      <c r="AL10" s="49" t="s">
        <v>175</v>
      </c>
      <c r="AM10" s="49" t="s">
        <v>175</v>
      </c>
      <c r="AN10" s="49" t="s">
        <v>175</v>
      </c>
      <c r="AO10" s="49" t="s">
        <v>175</v>
      </c>
      <c r="AP10" s="49" t="s">
        <v>175</v>
      </c>
      <c r="AQ10" s="49" t="s">
        <v>175</v>
      </c>
      <c r="AR10" s="49" t="s">
        <v>175</v>
      </c>
      <c r="AS10" s="49" t="s">
        <v>175</v>
      </c>
      <c r="AT10" s="49" t="s">
        <v>175</v>
      </c>
      <c r="AU10" s="49" t="s">
        <v>175</v>
      </c>
      <c r="AV10" s="49" t="s">
        <v>175</v>
      </c>
      <c r="AW10" s="49" t="s">
        <v>175</v>
      </c>
      <c r="AX10" s="49" t="s">
        <v>175</v>
      </c>
      <c r="AY10" s="49" t="s">
        <v>175</v>
      </c>
      <c r="BB10" s="40" t="str">
        <f t="shared" ref="BB10:BB41" si="1">IF((OR((F10=""),(F10&gt;0))),"1","0")</f>
        <v>1</v>
      </c>
    </row>
    <row r="11" spans="1:54" s="53" customFormat="1">
      <c r="B11" s="54"/>
      <c r="C11" s="55"/>
      <c r="D11" s="55"/>
      <c r="E11" s="56"/>
      <c r="F11" s="57"/>
      <c r="G11" s="58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BB11" s="40" t="str">
        <f t="shared" si="1"/>
        <v>1</v>
      </c>
    </row>
    <row r="12" spans="1:54">
      <c r="B12" s="59" t="s">
        <v>176</v>
      </c>
      <c r="C12" s="60"/>
      <c r="D12" s="60"/>
      <c r="E12" s="61"/>
      <c r="F12" s="62"/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BB12" s="40" t="str">
        <f t="shared" si="1"/>
        <v>1</v>
      </c>
    </row>
    <row r="13" spans="1:54">
      <c r="A13" s="12">
        <v>1</v>
      </c>
      <c r="B13" s="65" t="s">
        <v>177</v>
      </c>
      <c r="C13" s="66" t="s">
        <v>178</v>
      </c>
      <c r="D13" s="67" t="s">
        <v>179</v>
      </c>
      <c r="E13" s="68" t="s">
        <v>180</v>
      </c>
      <c r="F13" s="69">
        <f t="shared" ref="F13:F47" si="2">SUBTOTAL(9,G13:AY13)</f>
        <v>0</v>
      </c>
      <c r="G13" s="70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BB13" s="40" t="str">
        <f t="shared" si="1"/>
        <v>0</v>
      </c>
    </row>
    <row r="14" spans="1:54">
      <c r="A14" s="12">
        <f t="shared" ref="A14:A47" si="3">A13+1</f>
        <v>2</v>
      </c>
      <c r="B14" s="72" t="s">
        <v>181</v>
      </c>
      <c r="C14" s="73" t="s">
        <v>182</v>
      </c>
      <c r="D14" s="67" t="s">
        <v>183</v>
      </c>
      <c r="E14" s="74" t="str">
        <f t="shared" ref="E14:E47" si="4">E13</f>
        <v>Govt</v>
      </c>
      <c r="F14" s="75">
        <f t="shared" si="2"/>
        <v>0</v>
      </c>
      <c r="G14" s="76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0</v>
      </c>
      <c r="AQ14" s="77">
        <v>0</v>
      </c>
      <c r="AR14" s="77">
        <v>0</v>
      </c>
      <c r="AS14" s="77">
        <v>0</v>
      </c>
      <c r="AT14" s="77">
        <v>0</v>
      </c>
      <c r="AU14" s="77">
        <v>0</v>
      </c>
      <c r="AV14" s="77">
        <v>0</v>
      </c>
      <c r="AW14" s="77">
        <v>0</v>
      </c>
      <c r="AX14" s="77">
        <v>0</v>
      </c>
      <c r="AY14" s="77">
        <v>0</v>
      </c>
      <c r="BB14" s="40" t="str">
        <f t="shared" si="1"/>
        <v>0</v>
      </c>
    </row>
    <row r="15" spans="1:54">
      <c r="A15" s="12">
        <f t="shared" si="3"/>
        <v>3</v>
      </c>
      <c r="B15" s="72" t="s">
        <v>184</v>
      </c>
      <c r="C15" s="73" t="s">
        <v>185</v>
      </c>
      <c r="D15" s="67" t="s">
        <v>186</v>
      </c>
      <c r="E15" s="74" t="str">
        <f t="shared" si="4"/>
        <v>Govt</v>
      </c>
      <c r="F15" s="75">
        <f t="shared" si="2"/>
        <v>0</v>
      </c>
      <c r="G15" s="76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H15" s="77">
        <v>0</v>
      </c>
      <c r="AI15" s="77">
        <v>0</v>
      </c>
      <c r="AJ15" s="77">
        <v>0</v>
      </c>
      <c r="AK15" s="77">
        <v>0</v>
      </c>
      <c r="AL15" s="77">
        <v>0</v>
      </c>
      <c r="AM15" s="77">
        <v>0</v>
      </c>
      <c r="AN15" s="77">
        <v>0</v>
      </c>
      <c r="AO15" s="77">
        <v>0</v>
      </c>
      <c r="AP15" s="77">
        <v>0</v>
      </c>
      <c r="AQ15" s="77">
        <v>0</v>
      </c>
      <c r="AR15" s="77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7">
        <v>0</v>
      </c>
      <c r="AY15" s="77">
        <v>0</v>
      </c>
      <c r="BB15" s="40" t="str">
        <f t="shared" si="1"/>
        <v>0</v>
      </c>
    </row>
    <row r="16" spans="1:54">
      <c r="A16" s="12">
        <f t="shared" si="3"/>
        <v>4</v>
      </c>
      <c r="B16" s="72" t="s">
        <v>187</v>
      </c>
      <c r="C16" s="73" t="s">
        <v>188</v>
      </c>
      <c r="D16" s="67" t="s">
        <v>187</v>
      </c>
      <c r="E16" s="74" t="str">
        <f t="shared" si="4"/>
        <v>Govt</v>
      </c>
      <c r="F16" s="75">
        <f t="shared" si="2"/>
        <v>0</v>
      </c>
      <c r="G16" s="76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J16" s="77">
        <v>0</v>
      </c>
      <c r="AK16" s="77">
        <v>0</v>
      </c>
      <c r="AL16" s="77">
        <v>0</v>
      </c>
      <c r="AM16" s="77">
        <v>0</v>
      </c>
      <c r="AN16" s="77">
        <v>0</v>
      </c>
      <c r="AO16" s="77">
        <v>0</v>
      </c>
      <c r="AP16" s="77">
        <v>0</v>
      </c>
      <c r="AQ16" s="77">
        <v>0</v>
      </c>
      <c r="AR16" s="77">
        <v>0</v>
      </c>
      <c r="AS16" s="77">
        <v>0</v>
      </c>
      <c r="AT16" s="77">
        <v>0</v>
      </c>
      <c r="AU16" s="77">
        <v>0</v>
      </c>
      <c r="AV16" s="77">
        <v>0</v>
      </c>
      <c r="AW16" s="77">
        <v>0</v>
      </c>
      <c r="AX16" s="77">
        <v>0</v>
      </c>
      <c r="AY16" s="77">
        <v>0</v>
      </c>
      <c r="BB16" s="40" t="str">
        <f t="shared" si="1"/>
        <v>0</v>
      </c>
    </row>
    <row r="17" spans="1:54">
      <c r="A17" s="12">
        <f t="shared" si="3"/>
        <v>5</v>
      </c>
      <c r="B17" s="72" t="s">
        <v>189</v>
      </c>
      <c r="C17" s="73" t="s">
        <v>190</v>
      </c>
      <c r="D17" s="67" t="s">
        <v>191</v>
      </c>
      <c r="E17" s="74" t="str">
        <f t="shared" si="4"/>
        <v>Govt</v>
      </c>
      <c r="F17" s="75">
        <f t="shared" si="2"/>
        <v>0</v>
      </c>
      <c r="G17" s="76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H17" s="77">
        <v>0</v>
      </c>
      <c r="AI17" s="77">
        <v>0</v>
      </c>
      <c r="AJ17" s="77">
        <v>0</v>
      </c>
      <c r="AK17" s="77">
        <v>0</v>
      </c>
      <c r="AL17" s="77">
        <v>0</v>
      </c>
      <c r="AM17" s="77">
        <v>0</v>
      </c>
      <c r="AN17" s="77">
        <v>0</v>
      </c>
      <c r="AO17" s="77">
        <v>0</v>
      </c>
      <c r="AP17" s="77">
        <v>0</v>
      </c>
      <c r="AQ17" s="77">
        <v>0</v>
      </c>
      <c r="AR17" s="77">
        <v>0</v>
      </c>
      <c r="AS17" s="77">
        <v>0</v>
      </c>
      <c r="AT17" s="77">
        <v>0</v>
      </c>
      <c r="AU17" s="77">
        <v>0</v>
      </c>
      <c r="AV17" s="77">
        <v>0</v>
      </c>
      <c r="AW17" s="77">
        <v>0</v>
      </c>
      <c r="AX17" s="77">
        <v>0</v>
      </c>
      <c r="AY17" s="77">
        <v>0</v>
      </c>
      <c r="BB17" s="40" t="str">
        <f t="shared" si="1"/>
        <v>0</v>
      </c>
    </row>
    <row r="18" spans="1:54">
      <c r="A18" s="12">
        <f t="shared" si="3"/>
        <v>6</v>
      </c>
      <c r="B18" s="72" t="s">
        <v>192</v>
      </c>
      <c r="C18" s="73" t="s">
        <v>193</v>
      </c>
      <c r="D18" s="67" t="s">
        <v>194</v>
      </c>
      <c r="E18" s="74" t="str">
        <f t="shared" si="4"/>
        <v>Govt</v>
      </c>
      <c r="F18" s="75">
        <f t="shared" si="2"/>
        <v>0</v>
      </c>
      <c r="G18" s="76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0</v>
      </c>
      <c r="AJ18" s="77">
        <v>0</v>
      </c>
      <c r="AK18" s="77">
        <v>0</v>
      </c>
      <c r="AL18" s="77">
        <v>0</v>
      </c>
      <c r="AM18" s="77">
        <v>0</v>
      </c>
      <c r="AN18" s="77">
        <v>0</v>
      </c>
      <c r="AO18" s="77">
        <v>0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BB18" s="40" t="str">
        <f t="shared" si="1"/>
        <v>0</v>
      </c>
    </row>
    <row r="19" spans="1:54">
      <c r="A19" s="12">
        <f t="shared" si="3"/>
        <v>7</v>
      </c>
      <c r="B19" s="72" t="s">
        <v>195</v>
      </c>
      <c r="C19" s="73" t="s">
        <v>196</v>
      </c>
      <c r="D19" s="67" t="s">
        <v>197</v>
      </c>
      <c r="E19" s="74" t="str">
        <f t="shared" si="4"/>
        <v>Govt</v>
      </c>
      <c r="F19" s="75">
        <f t="shared" si="2"/>
        <v>0</v>
      </c>
      <c r="G19" s="76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>
        <v>0</v>
      </c>
      <c r="AM19" s="77">
        <v>0</v>
      </c>
      <c r="AN19" s="77">
        <v>0</v>
      </c>
      <c r="AO19" s="77">
        <v>0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BB19" s="40" t="str">
        <f t="shared" si="1"/>
        <v>0</v>
      </c>
    </row>
    <row r="20" spans="1:54">
      <c r="A20" s="12">
        <f t="shared" si="3"/>
        <v>8</v>
      </c>
      <c r="B20" s="72" t="s">
        <v>192</v>
      </c>
      <c r="C20" s="73" t="s">
        <v>198</v>
      </c>
      <c r="D20" s="67" t="s">
        <v>199</v>
      </c>
      <c r="E20" s="74" t="str">
        <f t="shared" si="4"/>
        <v>Govt</v>
      </c>
      <c r="F20" s="75">
        <f t="shared" si="2"/>
        <v>0</v>
      </c>
      <c r="G20" s="76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0</v>
      </c>
      <c r="AP20" s="77">
        <v>0</v>
      </c>
      <c r="AQ20" s="77">
        <v>0</v>
      </c>
      <c r="AR20" s="77">
        <v>0</v>
      </c>
      <c r="AS20" s="77">
        <v>0</v>
      </c>
      <c r="AT20" s="77">
        <v>0</v>
      </c>
      <c r="AU20" s="77">
        <v>0</v>
      </c>
      <c r="AV20" s="77">
        <v>0</v>
      </c>
      <c r="AW20" s="77">
        <v>0</v>
      </c>
      <c r="AX20" s="77">
        <v>0</v>
      </c>
      <c r="AY20" s="77">
        <v>0</v>
      </c>
      <c r="BB20" s="40" t="str">
        <f t="shared" si="1"/>
        <v>0</v>
      </c>
    </row>
    <row r="21" spans="1:54">
      <c r="A21" s="12">
        <f t="shared" si="3"/>
        <v>9</v>
      </c>
      <c r="B21" s="72" t="s">
        <v>195</v>
      </c>
      <c r="C21" s="73" t="s">
        <v>200</v>
      </c>
      <c r="D21" s="67" t="s">
        <v>201</v>
      </c>
      <c r="E21" s="74" t="str">
        <f t="shared" si="4"/>
        <v>Govt</v>
      </c>
      <c r="F21" s="75">
        <f t="shared" si="2"/>
        <v>0</v>
      </c>
      <c r="G21" s="76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77">
        <v>0</v>
      </c>
      <c r="AL21" s="77">
        <v>0</v>
      </c>
      <c r="AM21" s="77">
        <v>0</v>
      </c>
      <c r="AN21" s="77">
        <v>0</v>
      </c>
      <c r="AO21" s="77">
        <v>0</v>
      </c>
      <c r="AP21" s="77">
        <v>0</v>
      </c>
      <c r="AQ21" s="77">
        <v>0</v>
      </c>
      <c r="AR21" s="77">
        <v>0</v>
      </c>
      <c r="AS21" s="77">
        <v>0</v>
      </c>
      <c r="AT21" s="77">
        <v>0</v>
      </c>
      <c r="AU21" s="77">
        <v>0</v>
      </c>
      <c r="AV21" s="77">
        <v>0</v>
      </c>
      <c r="AW21" s="77">
        <v>0</v>
      </c>
      <c r="AX21" s="77">
        <v>0</v>
      </c>
      <c r="AY21" s="77">
        <v>0</v>
      </c>
      <c r="BB21" s="40" t="str">
        <f t="shared" si="1"/>
        <v>0</v>
      </c>
    </row>
    <row r="22" spans="1:54">
      <c r="A22" s="12">
        <f t="shared" si="3"/>
        <v>10</v>
      </c>
      <c r="B22" s="72" t="s">
        <v>195</v>
      </c>
      <c r="C22" s="73" t="s">
        <v>202</v>
      </c>
      <c r="D22" s="67" t="s">
        <v>203</v>
      </c>
      <c r="E22" s="74" t="str">
        <f t="shared" si="4"/>
        <v>Govt</v>
      </c>
      <c r="F22" s="75">
        <f t="shared" si="2"/>
        <v>0</v>
      </c>
      <c r="G22" s="76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0</v>
      </c>
      <c r="AL22" s="77">
        <v>0</v>
      </c>
      <c r="AM22" s="77">
        <v>0</v>
      </c>
      <c r="AN22" s="77">
        <v>0</v>
      </c>
      <c r="AO22" s="77">
        <v>0</v>
      </c>
      <c r="AP22" s="77">
        <v>0</v>
      </c>
      <c r="AQ22" s="77">
        <v>0</v>
      </c>
      <c r="AR22" s="77">
        <v>0</v>
      </c>
      <c r="AS22" s="77">
        <v>0</v>
      </c>
      <c r="AT22" s="77">
        <v>0</v>
      </c>
      <c r="AU22" s="77">
        <v>0</v>
      </c>
      <c r="AV22" s="77">
        <v>0</v>
      </c>
      <c r="AW22" s="77">
        <v>0</v>
      </c>
      <c r="AX22" s="77">
        <v>0</v>
      </c>
      <c r="AY22" s="77">
        <v>0</v>
      </c>
      <c r="BB22" s="40" t="str">
        <f t="shared" si="1"/>
        <v>0</v>
      </c>
    </row>
    <row r="23" spans="1:54">
      <c r="A23" s="12">
        <f t="shared" si="3"/>
        <v>11</v>
      </c>
      <c r="B23" s="78" t="s">
        <v>204</v>
      </c>
      <c r="C23" s="79" t="s">
        <v>205</v>
      </c>
      <c r="D23" s="80" t="s">
        <v>206</v>
      </c>
      <c r="E23" s="74" t="str">
        <f t="shared" si="4"/>
        <v>Govt</v>
      </c>
      <c r="F23" s="75">
        <f t="shared" si="2"/>
        <v>0</v>
      </c>
      <c r="G23" s="76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7">
        <v>0</v>
      </c>
      <c r="Y23" s="77">
        <v>0</v>
      </c>
      <c r="Z23" s="77">
        <v>0</v>
      </c>
      <c r="AA23" s="77">
        <v>0</v>
      </c>
      <c r="AB23" s="77">
        <v>0</v>
      </c>
      <c r="AC23" s="77">
        <v>0</v>
      </c>
      <c r="AD23" s="77">
        <v>0</v>
      </c>
      <c r="AE23" s="77">
        <v>0</v>
      </c>
      <c r="AF23" s="77">
        <v>0</v>
      </c>
      <c r="AG23" s="77">
        <v>0</v>
      </c>
      <c r="AH23" s="77">
        <v>0</v>
      </c>
      <c r="AI23" s="77">
        <v>0</v>
      </c>
      <c r="AJ23" s="77">
        <v>0</v>
      </c>
      <c r="AK23" s="77">
        <v>0</v>
      </c>
      <c r="AL23" s="77">
        <v>0</v>
      </c>
      <c r="AM23" s="77">
        <v>0</v>
      </c>
      <c r="AN23" s="77">
        <v>0</v>
      </c>
      <c r="AO23" s="77">
        <v>0</v>
      </c>
      <c r="AP23" s="77">
        <v>0</v>
      </c>
      <c r="AQ23" s="77">
        <v>0</v>
      </c>
      <c r="AR23" s="77">
        <v>0</v>
      </c>
      <c r="AS23" s="77">
        <v>0</v>
      </c>
      <c r="AT23" s="77">
        <v>0</v>
      </c>
      <c r="AU23" s="77">
        <v>0</v>
      </c>
      <c r="AV23" s="77">
        <v>0</v>
      </c>
      <c r="AW23" s="77">
        <v>0</v>
      </c>
      <c r="AX23" s="77">
        <v>0</v>
      </c>
      <c r="AY23" s="77">
        <v>0</v>
      </c>
      <c r="BB23" s="40" t="str">
        <f t="shared" si="1"/>
        <v>0</v>
      </c>
    </row>
    <row r="24" spans="1:54">
      <c r="A24" s="12">
        <f t="shared" si="3"/>
        <v>12</v>
      </c>
      <c r="B24" s="72" t="s">
        <v>186</v>
      </c>
      <c r="C24" s="73" t="s">
        <v>207</v>
      </c>
      <c r="D24" s="81" t="s">
        <v>206</v>
      </c>
      <c r="E24" s="74" t="str">
        <f t="shared" si="4"/>
        <v>Govt</v>
      </c>
      <c r="F24" s="75">
        <f t="shared" si="2"/>
        <v>0</v>
      </c>
      <c r="G24" s="76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B24" s="77">
        <v>0</v>
      </c>
      <c r="AC24" s="77">
        <v>0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0</v>
      </c>
      <c r="AK24" s="77">
        <v>0</v>
      </c>
      <c r="AL24" s="77">
        <v>0</v>
      </c>
      <c r="AM24" s="77">
        <v>0</v>
      </c>
      <c r="AN24" s="77">
        <v>0</v>
      </c>
      <c r="AO24" s="77">
        <v>0</v>
      </c>
      <c r="AP24" s="77">
        <v>0</v>
      </c>
      <c r="AQ24" s="77">
        <v>0</v>
      </c>
      <c r="AR24" s="77">
        <v>0</v>
      </c>
      <c r="AS24" s="77">
        <v>0</v>
      </c>
      <c r="AT24" s="77">
        <v>0</v>
      </c>
      <c r="AU24" s="77">
        <v>0</v>
      </c>
      <c r="AV24" s="77">
        <v>0</v>
      </c>
      <c r="AW24" s="77">
        <v>0</v>
      </c>
      <c r="AX24" s="77">
        <v>0</v>
      </c>
      <c r="AY24" s="77">
        <v>0</v>
      </c>
      <c r="BB24" s="40" t="str">
        <f t="shared" si="1"/>
        <v>0</v>
      </c>
    </row>
    <row r="25" spans="1:54">
      <c r="A25" s="12">
        <f t="shared" si="3"/>
        <v>13</v>
      </c>
      <c r="B25" s="72" t="s">
        <v>187</v>
      </c>
      <c r="C25" s="73" t="s">
        <v>208</v>
      </c>
      <c r="D25" s="81" t="s">
        <v>206</v>
      </c>
      <c r="E25" s="74" t="str">
        <f t="shared" si="4"/>
        <v>Govt</v>
      </c>
      <c r="F25" s="75">
        <f t="shared" si="2"/>
        <v>0</v>
      </c>
      <c r="G25" s="76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0</v>
      </c>
      <c r="AB25" s="77">
        <v>0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77">
        <v>0</v>
      </c>
      <c r="AN25" s="77">
        <v>0</v>
      </c>
      <c r="AO25" s="77">
        <v>0</v>
      </c>
      <c r="AP25" s="77">
        <v>0</v>
      </c>
      <c r="AQ25" s="77">
        <v>0</v>
      </c>
      <c r="AR25" s="77">
        <v>0</v>
      </c>
      <c r="AS25" s="77">
        <v>0</v>
      </c>
      <c r="AT25" s="77">
        <v>0</v>
      </c>
      <c r="AU25" s="77">
        <v>0</v>
      </c>
      <c r="AV25" s="77">
        <v>0</v>
      </c>
      <c r="AW25" s="77">
        <v>0</v>
      </c>
      <c r="AX25" s="77">
        <v>0</v>
      </c>
      <c r="AY25" s="77">
        <v>0</v>
      </c>
      <c r="BB25" s="40" t="str">
        <f t="shared" si="1"/>
        <v>0</v>
      </c>
    </row>
    <row r="26" spans="1:54">
      <c r="A26" s="12">
        <f t="shared" si="3"/>
        <v>14</v>
      </c>
      <c r="B26" s="72" t="s">
        <v>209</v>
      </c>
      <c r="C26" s="73" t="s">
        <v>210</v>
      </c>
      <c r="D26" s="81" t="s">
        <v>206</v>
      </c>
      <c r="E26" s="74" t="str">
        <f t="shared" si="4"/>
        <v>Govt</v>
      </c>
      <c r="F26" s="75">
        <f t="shared" si="2"/>
        <v>0</v>
      </c>
      <c r="G26" s="76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77">
        <v>0</v>
      </c>
      <c r="AC26" s="77">
        <v>0</v>
      </c>
      <c r="AD26" s="77">
        <v>0</v>
      </c>
      <c r="AE26" s="77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  <c r="AK26" s="77">
        <v>0</v>
      </c>
      <c r="AL26" s="77">
        <v>0</v>
      </c>
      <c r="AM26" s="77">
        <v>0</v>
      </c>
      <c r="AN26" s="77">
        <v>0</v>
      </c>
      <c r="AO26" s="77">
        <v>0</v>
      </c>
      <c r="AP26" s="77">
        <v>0</v>
      </c>
      <c r="AQ26" s="77">
        <v>0</v>
      </c>
      <c r="AR26" s="77">
        <v>0</v>
      </c>
      <c r="AS26" s="77">
        <v>0</v>
      </c>
      <c r="AT26" s="77">
        <v>0</v>
      </c>
      <c r="AU26" s="77">
        <v>0</v>
      </c>
      <c r="AV26" s="77">
        <v>0</v>
      </c>
      <c r="AW26" s="77">
        <v>0</v>
      </c>
      <c r="AX26" s="77">
        <v>0</v>
      </c>
      <c r="AY26" s="77">
        <v>0</v>
      </c>
      <c r="BB26" s="40" t="str">
        <f t="shared" si="1"/>
        <v>0</v>
      </c>
    </row>
    <row r="27" spans="1:54">
      <c r="A27" s="12">
        <f t="shared" si="3"/>
        <v>15</v>
      </c>
      <c r="B27" s="72" t="str">
        <f t="shared" ref="B27:B47" si="5">VLOOKUP($A27,DL,2,FALSE)</f>
        <v>Category 15</v>
      </c>
      <c r="C27" s="73"/>
      <c r="D27" s="81"/>
      <c r="E27" s="74" t="str">
        <f t="shared" si="4"/>
        <v>Govt</v>
      </c>
      <c r="F27" s="75">
        <f t="shared" si="2"/>
        <v>0</v>
      </c>
      <c r="G27" s="76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  <c r="AA27" s="77">
        <v>0</v>
      </c>
      <c r="AB27" s="77">
        <v>0</v>
      </c>
      <c r="AC27" s="77">
        <v>0</v>
      </c>
      <c r="AD27" s="77">
        <v>0</v>
      </c>
      <c r="AE27" s="77">
        <v>0</v>
      </c>
      <c r="AF27" s="77">
        <v>0</v>
      </c>
      <c r="AG27" s="77">
        <v>0</v>
      </c>
      <c r="AH27" s="77">
        <v>0</v>
      </c>
      <c r="AI27" s="77">
        <v>0</v>
      </c>
      <c r="AJ27" s="77">
        <v>0</v>
      </c>
      <c r="AK27" s="77">
        <v>0</v>
      </c>
      <c r="AL27" s="77">
        <v>0</v>
      </c>
      <c r="AM27" s="77">
        <v>0</v>
      </c>
      <c r="AN27" s="77">
        <v>0</v>
      </c>
      <c r="AO27" s="77">
        <v>0</v>
      </c>
      <c r="AP27" s="77">
        <v>0</v>
      </c>
      <c r="AQ27" s="77">
        <v>0</v>
      </c>
      <c r="AR27" s="77">
        <v>0</v>
      </c>
      <c r="AS27" s="77">
        <v>0</v>
      </c>
      <c r="AT27" s="77">
        <v>0</v>
      </c>
      <c r="AU27" s="77">
        <v>0</v>
      </c>
      <c r="AV27" s="77">
        <v>0</v>
      </c>
      <c r="AW27" s="77">
        <v>0</v>
      </c>
      <c r="AX27" s="77">
        <v>0</v>
      </c>
      <c r="AY27" s="77">
        <v>0</v>
      </c>
      <c r="BB27" s="40" t="str">
        <f t="shared" si="1"/>
        <v>0</v>
      </c>
    </row>
    <row r="28" spans="1:54">
      <c r="A28" s="12">
        <f t="shared" si="3"/>
        <v>16</v>
      </c>
      <c r="B28" s="72" t="str">
        <f t="shared" si="5"/>
        <v>Category 16</v>
      </c>
      <c r="C28" s="73"/>
      <c r="D28" s="81"/>
      <c r="E28" s="74" t="str">
        <f t="shared" si="4"/>
        <v>Govt</v>
      </c>
      <c r="F28" s="75">
        <f t="shared" si="2"/>
        <v>0</v>
      </c>
      <c r="G28" s="76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  <c r="AA28" s="77">
        <v>0</v>
      </c>
      <c r="AB28" s="77">
        <v>0</v>
      </c>
      <c r="AC28" s="77">
        <v>0</v>
      </c>
      <c r="AD28" s="77">
        <v>0</v>
      </c>
      <c r="AE28" s="77">
        <v>0</v>
      </c>
      <c r="AF28" s="77">
        <v>0</v>
      </c>
      <c r="AG28" s="77">
        <v>0</v>
      </c>
      <c r="AH28" s="77">
        <v>0</v>
      </c>
      <c r="AI28" s="77">
        <v>0</v>
      </c>
      <c r="AJ28" s="77">
        <v>0</v>
      </c>
      <c r="AK28" s="77">
        <v>0</v>
      </c>
      <c r="AL28" s="77">
        <v>0</v>
      </c>
      <c r="AM28" s="77">
        <v>0</v>
      </c>
      <c r="AN28" s="77">
        <v>0</v>
      </c>
      <c r="AO28" s="77">
        <v>0</v>
      </c>
      <c r="AP28" s="77">
        <v>0</v>
      </c>
      <c r="AQ28" s="77">
        <v>0</v>
      </c>
      <c r="AR28" s="77">
        <v>0</v>
      </c>
      <c r="AS28" s="77">
        <v>0</v>
      </c>
      <c r="AT28" s="77">
        <v>0</v>
      </c>
      <c r="AU28" s="77">
        <v>0</v>
      </c>
      <c r="AV28" s="77">
        <v>0</v>
      </c>
      <c r="AW28" s="77">
        <v>0</v>
      </c>
      <c r="AX28" s="77">
        <v>0</v>
      </c>
      <c r="AY28" s="77">
        <v>0</v>
      </c>
      <c r="BB28" s="40" t="str">
        <f t="shared" si="1"/>
        <v>0</v>
      </c>
    </row>
    <row r="29" spans="1:54">
      <c r="A29" s="12">
        <f t="shared" si="3"/>
        <v>17</v>
      </c>
      <c r="B29" s="72" t="str">
        <f t="shared" si="5"/>
        <v>Category 17</v>
      </c>
      <c r="C29" s="73"/>
      <c r="D29" s="81"/>
      <c r="E29" s="74" t="str">
        <f t="shared" si="4"/>
        <v>Govt</v>
      </c>
      <c r="F29" s="75">
        <f t="shared" si="2"/>
        <v>0</v>
      </c>
      <c r="G29" s="76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77">
        <v>0</v>
      </c>
      <c r="AL29" s="77">
        <v>0</v>
      </c>
      <c r="AM29" s="77">
        <v>0</v>
      </c>
      <c r="AN29" s="77">
        <v>0</v>
      </c>
      <c r="AO29" s="77">
        <v>0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BB29" s="40" t="str">
        <f t="shared" si="1"/>
        <v>0</v>
      </c>
    </row>
    <row r="30" spans="1:54">
      <c r="A30" s="12">
        <f t="shared" si="3"/>
        <v>18</v>
      </c>
      <c r="B30" s="72" t="str">
        <f t="shared" si="5"/>
        <v>Category 18</v>
      </c>
      <c r="C30" s="73"/>
      <c r="D30" s="81"/>
      <c r="E30" s="74" t="str">
        <f t="shared" si="4"/>
        <v>Govt</v>
      </c>
      <c r="F30" s="75">
        <f t="shared" si="2"/>
        <v>0</v>
      </c>
      <c r="G30" s="76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  <c r="W30" s="77">
        <v>0</v>
      </c>
      <c r="X30" s="77">
        <v>0</v>
      </c>
      <c r="Y30" s="77">
        <v>0</v>
      </c>
      <c r="Z30" s="77">
        <v>0</v>
      </c>
      <c r="AA30" s="77">
        <v>0</v>
      </c>
      <c r="AB30" s="77">
        <v>0</v>
      </c>
      <c r="AC30" s="77">
        <v>0</v>
      </c>
      <c r="AD30" s="77">
        <v>0</v>
      </c>
      <c r="AE30" s="77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0</v>
      </c>
      <c r="AK30" s="77">
        <v>0</v>
      </c>
      <c r="AL30" s="77">
        <v>0</v>
      </c>
      <c r="AM30" s="77">
        <v>0</v>
      </c>
      <c r="AN30" s="77">
        <v>0</v>
      </c>
      <c r="AO30" s="77">
        <v>0</v>
      </c>
      <c r="AP30" s="77">
        <v>0</v>
      </c>
      <c r="AQ30" s="77">
        <v>0</v>
      </c>
      <c r="AR30" s="77">
        <v>0</v>
      </c>
      <c r="AS30" s="77">
        <v>0</v>
      </c>
      <c r="AT30" s="77">
        <v>0</v>
      </c>
      <c r="AU30" s="77">
        <v>0</v>
      </c>
      <c r="AV30" s="77">
        <v>0</v>
      </c>
      <c r="AW30" s="77">
        <v>0</v>
      </c>
      <c r="AX30" s="77">
        <v>0</v>
      </c>
      <c r="AY30" s="77">
        <v>0</v>
      </c>
      <c r="BB30" s="40" t="str">
        <f t="shared" si="1"/>
        <v>0</v>
      </c>
    </row>
    <row r="31" spans="1:54">
      <c r="A31" s="12">
        <f t="shared" si="3"/>
        <v>19</v>
      </c>
      <c r="B31" s="72" t="str">
        <f t="shared" si="5"/>
        <v>Category 19</v>
      </c>
      <c r="C31" s="73"/>
      <c r="D31" s="81"/>
      <c r="E31" s="74" t="str">
        <f t="shared" si="4"/>
        <v>Govt</v>
      </c>
      <c r="F31" s="75">
        <f t="shared" si="2"/>
        <v>0</v>
      </c>
      <c r="G31" s="76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77">
        <v>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77">
        <v>0</v>
      </c>
      <c r="AL31" s="77">
        <v>0</v>
      </c>
      <c r="AM31" s="77">
        <v>0</v>
      </c>
      <c r="AN31" s="77">
        <v>0</v>
      </c>
      <c r="AO31" s="77">
        <v>0</v>
      </c>
      <c r="AP31" s="77">
        <v>0</v>
      </c>
      <c r="AQ31" s="77">
        <v>0</v>
      </c>
      <c r="AR31" s="77">
        <v>0</v>
      </c>
      <c r="AS31" s="77">
        <v>0</v>
      </c>
      <c r="AT31" s="77">
        <v>0</v>
      </c>
      <c r="AU31" s="77">
        <v>0</v>
      </c>
      <c r="AV31" s="77">
        <v>0</v>
      </c>
      <c r="AW31" s="77">
        <v>0</v>
      </c>
      <c r="AX31" s="77">
        <v>0</v>
      </c>
      <c r="AY31" s="77">
        <v>0</v>
      </c>
      <c r="BB31" s="40" t="str">
        <f t="shared" si="1"/>
        <v>0</v>
      </c>
    </row>
    <row r="32" spans="1:54">
      <c r="A32" s="12">
        <f t="shared" si="3"/>
        <v>20</v>
      </c>
      <c r="B32" s="72" t="str">
        <f t="shared" si="5"/>
        <v>Category 20</v>
      </c>
      <c r="C32" s="73"/>
      <c r="D32" s="81"/>
      <c r="E32" s="74" t="str">
        <f t="shared" si="4"/>
        <v>Govt</v>
      </c>
      <c r="F32" s="75">
        <f t="shared" si="2"/>
        <v>0</v>
      </c>
      <c r="G32" s="76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  <c r="AA32" s="77">
        <v>0</v>
      </c>
      <c r="AB32" s="77">
        <v>0</v>
      </c>
      <c r="AC32" s="77">
        <v>0</v>
      </c>
      <c r="AD32" s="77">
        <v>0</v>
      </c>
      <c r="AE32" s="77">
        <v>0</v>
      </c>
      <c r="AF32" s="77">
        <v>0</v>
      </c>
      <c r="AG32" s="77">
        <v>0</v>
      </c>
      <c r="AH32" s="77">
        <v>0</v>
      </c>
      <c r="AI32" s="77">
        <v>0</v>
      </c>
      <c r="AJ32" s="77">
        <v>0</v>
      </c>
      <c r="AK32" s="77">
        <v>0</v>
      </c>
      <c r="AL32" s="77">
        <v>0</v>
      </c>
      <c r="AM32" s="77">
        <v>0</v>
      </c>
      <c r="AN32" s="77">
        <v>0</v>
      </c>
      <c r="AO32" s="77">
        <v>0</v>
      </c>
      <c r="AP32" s="77">
        <v>0</v>
      </c>
      <c r="AQ32" s="77">
        <v>0</v>
      </c>
      <c r="AR32" s="77">
        <v>0</v>
      </c>
      <c r="AS32" s="77">
        <v>0</v>
      </c>
      <c r="AT32" s="77">
        <v>0</v>
      </c>
      <c r="AU32" s="77">
        <v>0</v>
      </c>
      <c r="AV32" s="77">
        <v>0</v>
      </c>
      <c r="AW32" s="77">
        <v>0</v>
      </c>
      <c r="AX32" s="77">
        <v>0</v>
      </c>
      <c r="AY32" s="77">
        <v>0</v>
      </c>
      <c r="BB32" s="40" t="str">
        <f t="shared" si="1"/>
        <v>0</v>
      </c>
    </row>
    <row r="33" spans="1:54">
      <c r="A33" s="12">
        <f t="shared" si="3"/>
        <v>21</v>
      </c>
      <c r="B33" s="72" t="str">
        <f t="shared" si="5"/>
        <v>Category 21</v>
      </c>
      <c r="C33" s="73"/>
      <c r="D33" s="81"/>
      <c r="E33" s="74" t="str">
        <f t="shared" si="4"/>
        <v>Govt</v>
      </c>
      <c r="F33" s="75">
        <f t="shared" si="2"/>
        <v>0</v>
      </c>
      <c r="G33" s="76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  <c r="W33" s="77">
        <v>0</v>
      </c>
      <c r="X33" s="77">
        <v>0</v>
      </c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0</v>
      </c>
      <c r="AL33" s="77">
        <v>0</v>
      </c>
      <c r="AM33" s="77">
        <v>0</v>
      </c>
      <c r="AN33" s="77">
        <v>0</v>
      </c>
      <c r="AO33" s="77">
        <v>0</v>
      </c>
      <c r="AP33" s="77">
        <v>0</v>
      </c>
      <c r="AQ33" s="77">
        <v>0</v>
      </c>
      <c r="AR33" s="77">
        <v>0</v>
      </c>
      <c r="AS33" s="77">
        <v>0</v>
      </c>
      <c r="AT33" s="77">
        <v>0</v>
      </c>
      <c r="AU33" s="77">
        <v>0</v>
      </c>
      <c r="AV33" s="77">
        <v>0</v>
      </c>
      <c r="AW33" s="77">
        <v>0</v>
      </c>
      <c r="AX33" s="77">
        <v>0</v>
      </c>
      <c r="AY33" s="77">
        <v>0</v>
      </c>
      <c r="BB33" s="40" t="str">
        <f t="shared" si="1"/>
        <v>0</v>
      </c>
    </row>
    <row r="34" spans="1:54">
      <c r="A34" s="12">
        <f t="shared" si="3"/>
        <v>22</v>
      </c>
      <c r="B34" s="72" t="str">
        <f t="shared" si="5"/>
        <v>Category 22</v>
      </c>
      <c r="C34" s="73"/>
      <c r="D34" s="81"/>
      <c r="E34" s="74" t="str">
        <f t="shared" si="4"/>
        <v>Govt</v>
      </c>
      <c r="F34" s="75">
        <f t="shared" si="2"/>
        <v>0</v>
      </c>
      <c r="G34" s="76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77">
        <v>0</v>
      </c>
      <c r="AL34" s="77">
        <v>0</v>
      </c>
      <c r="AM34" s="77">
        <v>0</v>
      </c>
      <c r="AN34" s="77">
        <v>0</v>
      </c>
      <c r="AO34" s="77">
        <v>0</v>
      </c>
      <c r="AP34" s="77">
        <v>0</v>
      </c>
      <c r="AQ34" s="77">
        <v>0</v>
      </c>
      <c r="AR34" s="77">
        <v>0</v>
      </c>
      <c r="AS34" s="77">
        <v>0</v>
      </c>
      <c r="AT34" s="77">
        <v>0</v>
      </c>
      <c r="AU34" s="77">
        <v>0</v>
      </c>
      <c r="AV34" s="77">
        <v>0</v>
      </c>
      <c r="AW34" s="77">
        <v>0</v>
      </c>
      <c r="AX34" s="77">
        <v>0</v>
      </c>
      <c r="AY34" s="77">
        <v>0</v>
      </c>
      <c r="BB34" s="40" t="str">
        <f t="shared" si="1"/>
        <v>0</v>
      </c>
    </row>
    <row r="35" spans="1:54">
      <c r="A35" s="12">
        <f t="shared" si="3"/>
        <v>23</v>
      </c>
      <c r="B35" s="72" t="str">
        <f t="shared" si="5"/>
        <v>Category 23</v>
      </c>
      <c r="C35" s="73"/>
      <c r="D35" s="81"/>
      <c r="E35" s="74" t="str">
        <f t="shared" si="4"/>
        <v>Govt</v>
      </c>
      <c r="F35" s="75">
        <f t="shared" si="2"/>
        <v>0</v>
      </c>
      <c r="G35" s="76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  <c r="W35" s="77">
        <v>0</v>
      </c>
      <c r="X35" s="77">
        <v>0</v>
      </c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  <c r="AF35" s="77">
        <v>0</v>
      </c>
      <c r="AG35" s="77">
        <v>0</v>
      </c>
      <c r="AH35" s="77">
        <v>0</v>
      </c>
      <c r="AI35" s="77">
        <v>0</v>
      </c>
      <c r="AJ35" s="77">
        <v>0</v>
      </c>
      <c r="AK35" s="77">
        <v>0</v>
      </c>
      <c r="AL35" s="77">
        <v>0</v>
      </c>
      <c r="AM35" s="77">
        <v>0</v>
      </c>
      <c r="AN35" s="77">
        <v>0</v>
      </c>
      <c r="AO35" s="77">
        <v>0</v>
      </c>
      <c r="AP35" s="77">
        <v>0</v>
      </c>
      <c r="AQ35" s="77">
        <v>0</v>
      </c>
      <c r="AR35" s="77">
        <v>0</v>
      </c>
      <c r="AS35" s="77">
        <v>0</v>
      </c>
      <c r="AT35" s="77">
        <v>0</v>
      </c>
      <c r="AU35" s="77">
        <v>0</v>
      </c>
      <c r="AV35" s="77">
        <v>0</v>
      </c>
      <c r="AW35" s="77">
        <v>0</v>
      </c>
      <c r="AX35" s="77">
        <v>0</v>
      </c>
      <c r="AY35" s="77">
        <v>0</v>
      </c>
      <c r="BB35" s="40" t="str">
        <f t="shared" si="1"/>
        <v>0</v>
      </c>
    </row>
    <row r="36" spans="1:54">
      <c r="A36" s="12">
        <f t="shared" si="3"/>
        <v>24</v>
      </c>
      <c r="B36" s="72" t="str">
        <f t="shared" si="5"/>
        <v>Category 24</v>
      </c>
      <c r="C36" s="73"/>
      <c r="D36" s="81"/>
      <c r="E36" s="74" t="str">
        <f t="shared" si="4"/>
        <v>Govt</v>
      </c>
      <c r="F36" s="75">
        <f t="shared" si="2"/>
        <v>0</v>
      </c>
      <c r="G36" s="76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  <c r="W36" s="77">
        <v>0</v>
      </c>
      <c r="X36" s="77">
        <v>0</v>
      </c>
      <c r="Y36" s="77">
        <v>0</v>
      </c>
      <c r="Z36" s="77">
        <v>0</v>
      </c>
      <c r="AA36" s="77">
        <v>0</v>
      </c>
      <c r="AB36" s="77">
        <v>0</v>
      </c>
      <c r="AC36" s="77">
        <v>0</v>
      </c>
      <c r="AD36" s="77">
        <v>0</v>
      </c>
      <c r="AE36" s="77">
        <v>0</v>
      </c>
      <c r="AF36" s="77">
        <v>0</v>
      </c>
      <c r="AG36" s="77">
        <v>0</v>
      </c>
      <c r="AH36" s="77">
        <v>0</v>
      </c>
      <c r="AI36" s="77">
        <v>0</v>
      </c>
      <c r="AJ36" s="77">
        <v>0</v>
      </c>
      <c r="AK36" s="77">
        <v>0</v>
      </c>
      <c r="AL36" s="77">
        <v>0</v>
      </c>
      <c r="AM36" s="77">
        <v>0</v>
      </c>
      <c r="AN36" s="77">
        <v>0</v>
      </c>
      <c r="AO36" s="77">
        <v>0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BB36" s="40" t="str">
        <f t="shared" si="1"/>
        <v>0</v>
      </c>
    </row>
    <row r="37" spans="1:54">
      <c r="A37" s="12">
        <f t="shared" si="3"/>
        <v>25</v>
      </c>
      <c r="B37" s="72" t="str">
        <f t="shared" si="5"/>
        <v>Category 25</v>
      </c>
      <c r="C37" s="73"/>
      <c r="D37" s="81"/>
      <c r="E37" s="74" t="str">
        <f t="shared" si="4"/>
        <v>Govt</v>
      </c>
      <c r="F37" s="75">
        <f t="shared" si="2"/>
        <v>0</v>
      </c>
      <c r="G37" s="76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  <c r="AE37" s="77">
        <v>0</v>
      </c>
      <c r="AF37" s="77">
        <v>0</v>
      </c>
      <c r="AG37" s="77">
        <v>0</v>
      </c>
      <c r="AH37" s="77">
        <v>0</v>
      </c>
      <c r="AI37" s="77">
        <v>0</v>
      </c>
      <c r="AJ37" s="77">
        <v>0</v>
      </c>
      <c r="AK37" s="77">
        <v>0</v>
      </c>
      <c r="AL37" s="77">
        <v>0</v>
      </c>
      <c r="AM37" s="77">
        <v>0</v>
      </c>
      <c r="AN37" s="77">
        <v>0</v>
      </c>
      <c r="AO37" s="77">
        <v>0</v>
      </c>
      <c r="AP37" s="77">
        <v>0</v>
      </c>
      <c r="AQ37" s="77">
        <v>0</v>
      </c>
      <c r="AR37" s="77">
        <v>0</v>
      </c>
      <c r="AS37" s="77">
        <v>0</v>
      </c>
      <c r="AT37" s="77">
        <v>0</v>
      </c>
      <c r="AU37" s="77">
        <v>0</v>
      </c>
      <c r="AV37" s="77">
        <v>0</v>
      </c>
      <c r="AW37" s="77">
        <v>0</v>
      </c>
      <c r="AX37" s="77">
        <v>0</v>
      </c>
      <c r="AY37" s="77">
        <v>0</v>
      </c>
      <c r="BB37" s="40" t="str">
        <f t="shared" si="1"/>
        <v>0</v>
      </c>
    </row>
    <row r="38" spans="1:54">
      <c r="A38" s="12">
        <f t="shared" si="3"/>
        <v>26</v>
      </c>
      <c r="B38" s="72" t="str">
        <f t="shared" si="5"/>
        <v>Category 26</v>
      </c>
      <c r="C38" s="73"/>
      <c r="D38" s="81"/>
      <c r="E38" s="74" t="str">
        <f t="shared" si="4"/>
        <v>Govt</v>
      </c>
      <c r="F38" s="75">
        <f t="shared" si="2"/>
        <v>0</v>
      </c>
      <c r="G38" s="76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  <c r="W38" s="77">
        <v>0</v>
      </c>
      <c r="X38" s="77">
        <v>0</v>
      </c>
      <c r="Y38" s="77">
        <v>0</v>
      </c>
      <c r="Z38" s="77">
        <v>0</v>
      </c>
      <c r="AA38" s="77">
        <v>0</v>
      </c>
      <c r="AB38" s="77">
        <v>0</v>
      </c>
      <c r="AC38" s="77">
        <v>0</v>
      </c>
      <c r="AD38" s="77">
        <v>0</v>
      </c>
      <c r="AE38" s="77">
        <v>0</v>
      </c>
      <c r="AF38" s="77">
        <v>0</v>
      </c>
      <c r="AG38" s="77">
        <v>0</v>
      </c>
      <c r="AH38" s="77">
        <v>0</v>
      </c>
      <c r="AI38" s="77">
        <v>0</v>
      </c>
      <c r="AJ38" s="77">
        <v>0</v>
      </c>
      <c r="AK38" s="77">
        <v>0</v>
      </c>
      <c r="AL38" s="77">
        <v>0</v>
      </c>
      <c r="AM38" s="77">
        <v>0</v>
      </c>
      <c r="AN38" s="77">
        <v>0</v>
      </c>
      <c r="AO38" s="77">
        <v>0</v>
      </c>
      <c r="AP38" s="77">
        <v>0</v>
      </c>
      <c r="AQ38" s="77">
        <v>0</v>
      </c>
      <c r="AR38" s="77">
        <v>0</v>
      </c>
      <c r="AS38" s="77">
        <v>0</v>
      </c>
      <c r="AT38" s="77">
        <v>0</v>
      </c>
      <c r="AU38" s="77">
        <v>0</v>
      </c>
      <c r="AV38" s="77">
        <v>0</v>
      </c>
      <c r="AW38" s="77">
        <v>0</v>
      </c>
      <c r="AX38" s="77">
        <v>0</v>
      </c>
      <c r="AY38" s="77">
        <v>0</v>
      </c>
      <c r="BB38" s="40" t="str">
        <f t="shared" si="1"/>
        <v>0</v>
      </c>
    </row>
    <row r="39" spans="1:54">
      <c r="A39" s="12">
        <f t="shared" si="3"/>
        <v>27</v>
      </c>
      <c r="B39" s="72" t="str">
        <f t="shared" si="5"/>
        <v>Category 27</v>
      </c>
      <c r="C39" s="73"/>
      <c r="D39" s="81"/>
      <c r="E39" s="74" t="str">
        <f t="shared" si="4"/>
        <v>Govt</v>
      </c>
      <c r="F39" s="75">
        <f t="shared" si="2"/>
        <v>0</v>
      </c>
      <c r="G39" s="76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  <c r="W39" s="77">
        <v>0</v>
      </c>
      <c r="X39" s="77">
        <v>0</v>
      </c>
      <c r="Y39" s="77">
        <v>0</v>
      </c>
      <c r="Z39" s="77">
        <v>0</v>
      </c>
      <c r="AA39" s="77">
        <v>0</v>
      </c>
      <c r="AB39" s="77">
        <v>0</v>
      </c>
      <c r="AC39" s="77">
        <v>0</v>
      </c>
      <c r="AD39" s="77">
        <v>0</v>
      </c>
      <c r="AE39" s="77">
        <v>0</v>
      </c>
      <c r="AF39" s="77">
        <v>0</v>
      </c>
      <c r="AG39" s="77">
        <v>0</v>
      </c>
      <c r="AH39" s="77">
        <v>0</v>
      </c>
      <c r="AI39" s="77">
        <v>0</v>
      </c>
      <c r="AJ39" s="77">
        <v>0</v>
      </c>
      <c r="AK39" s="77">
        <v>0</v>
      </c>
      <c r="AL39" s="77">
        <v>0</v>
      </c>
      <c r="AM39" s="77">
        <v>0</v>
      </c>
      <c r="AN39" s="77">
        <v>0</v>
      </c>
      <c r="AO39" s="77">
        <v>0</v>
      </c>
      <c r="AP39" s="77">
        <v>0</v>
      </c>
      <c r="AQ39" s="77">
        <v>0</v>
      </c>
      <c r="AR39" s="77">
        <v>0</v>
      </c>
      <c r="AS39" s="77">
        <v>0</v>
      </c>
      <c r="AT39" s="77">
        <v>0</v>
      </c>
      <c r="AU39" s="77">
        <v>0</v>
      </c>
      <c r="AV39" s="77">
        <v>0</v>
      </c>
      <c r="AW39" s="77">
        <v>0</v>
      </c>
      <c r="AX39" s="77">
        <v>0</v>
      </c>
      <c r="AY39" s="77">
        <v>0</v>
      </c>
      <c r="BB39" s="40" t="str">
        <f t="shared" si="1"/>
        <v>0</v>
      </c>
    </row>
    <row r="40" spans="1:54">
      <c r="A40" s="12">
        <f t="shared" si="3"/>
        <v>28</v>
      </c>
      <c r="B40" s="72" t="str">
        <f t="shared" si="5"/>
        <v>Category 28</v>
      </c>
      <c r="C40" s="73"/>
      <c r="D40" s="81"/>
      <c r="E40" s="74" t="str">
        <f t="shared" si="4"/>
        <v>Govt</v>
      </c>
      <c r="F40" s="75">
        <f t="shared" si="2"/>
        <v>0</v>
      </c>
      <c r="G40" s="76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  <c r="W40" s="77">
        <v>0</v>
      </c>
      <c r="X40" s="77">
        <v>0</v>
      </c>
      <c r="Y40" s="77">
        <v>0</v>
      </c>
      <c r="Z40" s="77">
        <v>0</v>
      </c>
      <c r="AA40" s="77">
        <v>0</v>
      </c>
      <c r="AB40" s="77">
        <v>0</v>
      </c>
      <c r="AC40" s="77">
        <v>0</v>
      </c>
      <c r="AD40" s="77">
        <v>0</v>
      </c>
      <c r="AE40" s="77">
        <v>0</v>
      </c>
      <c r="AF40" s="77">
        <v>0</v>
      </c>
      <c r="AG40" s="77">
        <v>0</v>
      </c>
      <c r="AH40" s="77">
        <v>0</v>
      </c>
      <c r="AI40" s="77">
        <v>0</v>
      </c>
      <c r="AJ40" s="77">
        <v>0</v>
      </c>
      <c r="AK40" s="77">
        <v>0</v>
      </c>
      <c r="AL40" s="77">
        <v>0</v>
      </c>
      <c r="AM40" s="77">
        <v>0</v>
      </c>
      <c r="AN40" s="77">
        <v>0</v>
      </c>
      <c r="AO40" s="77">
        <v>0</v>
      </c>
      <c r="AP40" s="77">
        <v>0</v>
      </c>
      <c r="AQ40" s="77">
        <v>0</v>
      </c>
      <c r="AR40" s="77">
        <v>0</v>
      </c>
      <c r="AS40" s="77">
        <v>0</v>
      </c>
      <c r="AT40" s="77">
        <v>0</v>
      </c>
      <c r="AU40" s="77">
        <v>0</v>
      </c>
      <c r="AV40" s="77">
        <v>0</v>
      </c>
      <c r="AW40" s="77">
        <v>0</v>
      </c>
      <c r="AX40" s="77">
        <v>0</v>
      </c>
      <c r="AY40" s="77">
        <v>0</v>
      </c>
      <c r="BB40" s="40" t="str">
        <f t="shared" si="1"/>
        <v>0</v>
      </c>
    </row>
    <row r="41" spans="1:54">
      <c r="A41" s="12">
        <f t="shared" si="3"/>
        <v>29</v>
      </c>
      <c r="B41" s="72" t="str">
        <f t="shared" si="5"/>
        <v>Category 29</v>
      </c>
      <c r="C41" s="73"/>
      <c r="D41" s="81"/>
      <c r="E41" s="74" t="str">
        <f t="shared" si="4"/>
        <v>Govt</v>
      </c>
      <c r="F41" s="75">
        <f t="shared" si="2"/>
        <v>0</v>
      </c>
      <c r="G41" s="76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  <c r="W41" s="77">
        <v>0</v>
      </c>
      <c r="X41" s="77">
        <v>0</v>
      </c>
      <c r="Y41" s="77">
        <v>0</v>
      </c>
      <c r="Z41" s="77">
        <v>0</v>
      </c>
      <c r="AA41" s="77">
        <v>0</v>
      </c>
      <c r="AB41" s="77">
        <v>0</v>
      </c>
      <c r="AC41" s="77">
        <v>0</v>
      </c>
      <c r="AD41" s="77">
        <v>0</v>
      </c>
      <c r="AE41" s="77">
        <v>0</v>
      </c>
      <c r="AF41" s="77">
        <v>0</v>
      </c>
      <c r="AG41" s="77">
        <v>0</v>
      </c>
      <c r="AH41" s="77">
        <v>0</v>
      </c>
      <c r="AI41" s="77">
        <v>0</v>
      </c>
      <c r="AJ41" s="77">
        <v>0</v>
      </c>
      <c r="AK41" s="77">
        <v>0</v>
      </c>
      <c r="AL41" s="77">
        <v>0</v>
      </c>
      <c r="AM41" s="77">
        <v>0</v>
      </c>
      <c r="AN41" s="77">
        <v>0</v>
      </c>
      <c r="AO41" s="77">
        <v>0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BB41" s="40" t="str">
        <f t="shared" si="1"/>
        <v>0</v>
      </c>
    </row>
    <row r="42" spans="1:54">
      <c r="A42" s="12">
        <f t="shared" si="3"/>
        <v>30</v>
      </c>
      <c r="B42" s="72" t="str">
        <f t="shared" si="5"/>
        <v>Category 30</v>
      </c>
      <c r="C42" s="73"/>
      <c r="D42" s="81"/>
      <c r="E42" s="74" t="str">
        <f t="shared" si="4"/>
        <v>Govt</v>
      </c>
      <c r="F42" s="75">
        <f t="shared" si="2"/>
        <v>0</v>
      </c>
      <c r="G42" s="76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B42" s="77">
        <v>0</v>
      </c>
      <c r="AC42" s="77">
        <v>0</v>
      </c>
      <c r="AD42" s="77">
        <v>0</v>
      </c>
      <c r="AE42" s="77">
        <v>0</v>
      </c>
      <c r="AF42" s="77">
        <v>0</v>
      </c>
      <c r="AG42" s="77">
        <v>0</v>
      </c>
      <c r="AH42" s="77">
        <v>0</v>
      </c>
      <c r="AI42" s="77">
        <v>0</v>
      </c>
      <c r="AJ42" s="77">
        <v>0</v>
      </c>
      <c r="AK42" s="77">
        <v>0</v>
      </c>
      <c r="AL42" s="77">
        <v>0</v>
      </c>
      <c r="AM42" s="77">
        <v>0</v>
      </c>
      <c r="AN42" s="77">
        <v>0</v>
      </c>
      <c r="AO42" s="77">
        <v>0</v>
      </c>
      <c r="AP42" s="77">
        <v>0</v>
      </c>
      <c r="AQ42" s="77">
        <v>0</v>
      </c>
      <c r="AR42" s="77">
        <v>0</v>
      </c>
      <c r="AS42" s="77">
        <v>0</v>
      </c>
      <c r="AT42" s="77">
        <v>0</v>
      </c>
      <c r="AU42" s="77">
        <v>0</v>
      </c>
      <c r="AV42" s="77">
        <v>0</v>
      </c>
      <c r="AW42" s="77">
        <v>0</v>
      </c>
      <c r="AX42" s="77">
        <v>0</v>
      </c>
      <c r="AY42" s="77">
        <v>0</v>
      </c>
      <c r="BB42" s="40" t="str">
        <f t="shared" ref="BB42:BB72" si="6">IF((OR((F42=""),(F42&gt;0))),"1","0")</f>
        <v>0</v>
      </c>
    </row>
    <row r="43" spans="1:54">
      <c r="A43" s="12">
        <f t="shared" si="3"/>
        <v>31</v>
      </c>
      <c r="B43" s="72" t="str">
        <f t="shared" si="5"/>
        <v>Category 31</v>
      </c>
      <c r="C43" s="73"/>
      <c r="D43" s="81"/>
      <c r="E43" s="74" t="str">
        <f t="shared" si="4"/>
        <v>Govt</v>
      </c>
      <c r="F43" s="75">
        <f t="shared" si="2"/>
        <v>0</v>
      </c>
      <c r="G43" s="76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  <c r="W43" s="77">
        <v>0</v>
      </c>
      <c r="X43" s="77">
        <v>0</v>
      </c>
      <c r="Y43" s="77">
        <v>0</v>
      </c>
      <c r="Z43" s="77">
        <v>0</v>
      </c>
      <c r="AA43" s="77">
        <v>0</v>
      </c>
      <c r="AB43" s="77">
        <v>0</v>
      </c>
      <c r="AC43" s="77">
        <v>0</v>
      </c>
      <c r="AD43" s="77">
        <v>0</v>
      </c>
      <c r="AE43" s="77">
        <v>0</v>
      </c>
      <c r="AF43" s="77">
        <v>0</v>
      </c>
      <c r="AG43" s="77">
        <v>0</v>
      </c>
      <c r="AH43" s="77">
        <v>0</v>
      </c>
      <c r="AI43" s="77">
        <v>0</v>
      </c>
      <c r="AJ43" s="77">
        <v>0</v>
      </c>
      <c r="AK43" s="77">
        <v>0</v>
      </c>
      <c r="AL43" s="77">
        <v>0</v>
      </c>
      <c r="AM43" s="77">
        <v>0</v>
      </c>
      <c r="AN43" s="77">
        <v>0</v>
      </c>
      <c r="AO43" s="77">
        <v>0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BB43" s="40" t="str">
        <f t="shared" si="6"/>
        <v>0</v>
      </c>
    </row>
    <row r="44" spans="1:54">
      <c r="A44" s="12">
        <f t="shared" si="3"/>
        <v>32</v>
      </c>
      <c r="B44" s="72" t="str">
        <f t="shared" si="5"/>
        <v>Category 32</v>
      </c>
      <c r="C44" s="73"/>
      <c r="D44" s="81"/>
      <c r="E44" s="74" t="str">
        <f t="shared" si="4"/>
        <v>Govt</v>
      </c>
      <c r="F44" s="75">
        <f t="shared" si="2"/>
        <v>0</v>
      </c>
      <c r="G44" s="76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  <c r="W44" s="77">
        <v>0</v>
      </c>
      <c r="X44" s="77">
        <v>0</v>
      </c>
      <c r="Y44" s="77">
        <v>0</v>
      </c>
      <c r="Z44" s="77">
        <v>0</v>
      </c>
      <c r="AA44" s="77">
        <v>0</v>
      </c>
      <c r="AB44" s="77">
        <v>0</v>
      </c>
      <c r="AC44" s="77">
        <v>0</v>
      </c>
      <c r="AD44" s="77">
        <v>0</v>
      </c>
      <c r="AE44" s="77">
        <v>0</v>
      </c>
      <c r="AF44" s="77">
        <v>0</v>
      </c>
      <c r="AG44" s="77">
        <v>0</v>
      </c>
      <c r="AH44" s="77">
        <v>0</v>
      </c>
      <c r="AI44" s="77">
        <v>0</v>
      </c>
      <c r="AJ44" s="77">
        <v>0</v>
      </c>
      <c r="AK44" s="77">
        <v>0</v>
      </c>
      <c r="AL44" s="77">
        <v>0</v>
      </c>
      <c r="AM44" s="77">
        <v>0</v>
      </c>
      <c r="AN44" s="77">
        <v>0</v>
      </c>
      <c r="AO44" s="77">
        <v>0</v>
      </c>
      <c r="AP44" s="77">
        <v>0</v>
      </c>
      <c r="AQ44" s="77">
        <v>0</v>
      </c>
      <c r="AR44" s="77">
        <v>0</v>
      </c>
      <c r="AS44" s="77">
        <v>0</v>
      </c>
      <c r="AT44" s="77">
        <v>0</v>
      </c>
      <c r="AU44" s="77">
        <v>0</v>
      </c>
      <c r="AV44" s="77">
        <v>0</v>
      </c>
      <c r="AW44" s="77">
        <v>0</v>
      </c>
      <c r="AX44" s="77">
        <v>0</v>
      </c>
      <c r="AY44" s="77">
        <v>0</v>
      </c>
      <c r="BB44" s="40" t="str">
        <f t="shared" si="6"/>
        <v>0</v>
      </c>
    </row>
    <row r="45" spans="1:54">
      <c r="A45" s="12">
        <f t="shared" si="3"/>
        <v>33</v>
      </c>
      <c r="B45" s="72" t="str">
        <f t="shared" si="5"/>
        <v>Category 33</v>
      </c>
      <c r="C45" s="73"/>
      <c r="D45" s="81"/>
      <c r="E45" s="74" t="str">
        <f t="shared" si="4"/>
        <v>Govt</v>
      </c>
      <c r="F45" s="75">
        <f t="shared" si="2"/>
        <v>0</v>
      </c>
      <c r="G45" s="76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  <c r="W45" s="77">
        <v>0</v>
      </c>
      <c r="X45" s="77">
        <v>0</v>
      </c>
      <c r="Y45" s="77">
        <v>0</v>
      </c>
      <c r="Z45" s="77">
        <v>0</v>
      </c>
      <c r="AA45" s="77">
        <v>0</v>
      </c>
      <c r="AB45" s="77">
        <v>0</v>
      </c>
      <c r="AC45" s="77">
        <v>0</v>
      </c>
      <c r="AD45" s="77">
        <v>0</v>
      </c>
      <c r="AE45" s="77">
        <v>0</v>
      </c>
      <c r="AF45" s="77">
        <v>0</v>
      </c>
      <c r="AG45" s="77">
        <v>0</v>
      </c>
      <c r="AH45" s="77">
        <v>0</v>
      </c>
      <c r="AI45" s="77">
        <v>0</v>
      </c>
      <c r="AJ45" s="77">
        <v>0</v>
      </c>
      <c r="AK45" s="77">
        <v>0</v>
      </c>
      <c r="AL45" s="77">
        <v>0</v>
      </c>
      <c r="AM45" s="77">
        <v>0</v>
      </c>
      <c r="AN45" s="77">
        <v>0</v>
      </c>
      <c r="AO45" s="77">
        <v>0</v>
      </c>
      <c r="AP45" s="77">
        <v>0</v>
      </c>
      <c r="AQ45" s="77">
        <v>0</v>
      </c>
      <c r="AR45" s="77">
        <v>0</v>
      </c>
      <c r="AS45" s="77">
        <v>0</v>
      </c>
      <c r="AT45" s="77">
        <v>0</v>
      </c>
      <c r="AU45" s="77">
        <v>0</v>
      </c>
      <c r="AV45" s="77">
        <v>0</v>
      </c>
      <c r="AW45" s="77">
        <v>0</v>
      </c>
      <c r="AX45" s="77">
        <v>0</v>
      </c>
      <c r="AY45" s="77">
        <v>0</v>
      </c>
      <c r="BB45" s="40" t="str">
        <f t="shared" si="6"/>
        <v>0</v>
      </c>
    </row>
    <row r="46" spans="1:54">
      <c r="A46" s="12">
        <f t="shared" si="3"/>
        <v>34</v>
      </c>
      <c r="B46" s="72" t="str">
        <f t="shared" si="5"/>
        <v>Category 34</v>
      </c>
      <c r="C46" s="73"/>
      <c r="D46" s="81"/>
      <c r="E46" s="74" t="str">
        <f t="shared" si="4"/>
        <v>Govt</v>
      </c>
      <c r="F46" s="75">
        <f t="shared" si="2"/>
        <v>0</v>
      </c>
      <c r="G46" s="76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77">
        <v>0</v>
      </c>
      <c r="AG46" s="77">
        <v>0</v>
      </c>
      <c r="AH46" s="77">
        <v>0</v>
      </c>
      <c r="AI46" s="77">
        <v>0</v>
      </c>
      <c r="AJ46" s="77">
        <v>0</v>
      </c>
      <c r="AK46" s="77">
        <v>0</v>
      </c>
      <c r="AL46" s="77">
        <v>0</v>
      </c>
      <c r="AM46" s="77">
        <v>0</v>
      </c>
      <c r="AN46" s="77">
        <v>0</v>
      </c>
      <c r="AO46" s="77">
        <v>0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BB46" s="40" t="str">
        <f t="shared" si="6"/>
        <v>0</v>
      </c>
    </row>
    <row r="47" spans="1:54" ht="13.5" thickBot="1">
      <c r="A47" s="12">
        <f t="shared" si="3"/>
        <v>35</v>
      </c>
      <c r="B47" s="72" t="str">
        <f t="shared" si="5"/>
        <v>Category 35</v>
      </c>
      <c r="C47" s="82"/>
      <c r="D47" s="81"/>
      <c r="E47" s="74" t="str">
        <f t="shared" si="4"/>
        <v>Govt</v>
      </c>
      <c r="F47" s="75">
        <f t="shared" si="2"/>
        <v>0</v>
      </c>
      <c r="G47" s="76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  <c r="W47" s="77">
        <v>0</v>
      </c>
      <c r="X47" s="77">
        <v>0</v>
      </c>
      <c r="Y47" s="77">
        <v>0</v>
      </c>
      <c r="Z47" s="77">
        <v>0</v>
      </c>
      <c r="AA47" s="77">
        <v>0</v>
      </c>
      <c r="AB47" s="77">
        <v>0</v>
      </c>
      <c r="AC47" s="77">
        <v>0</v>
      </c>
      <c r="AD47" s="77">
        <v>0</v>
      </c>
      <c r="AE47" s="77">
        <v>0</v>
      </c>
      <c r="AF47" s="77">
        <v>0</v>
      </c>
      <c r="AG47" s="77">
        <v>0</v>
      </c>
      <c r="AH47" s="77">
        <v>0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  <c r="AO47" s="77">
        <v>0</v>
      </c>
      <c r="AP47" s="77">
        <v>0</v>
      </c>
      <c r="AQ47" s="77">
        <v>0</v>
      </c>
      <c r="AR47" s="77">
        <v>0</v>
      </c>
      <c r="AS47" s="77">
        <v>0</v>
      </c>
      <c r="AT47" s="77">
        <v>0</v>
      </c>
      <c r="AU47" s="77">
        <v>0</v>
      </c>
      <c r="AV47" s="77">
        <v>0</v>
      </c>
      <c r="AW47" s="77">
        <v>0</v>
      </c>
      <c r="AX47" s="77">
        <v>0</v>
      </c>
      <c r="AY47" s="77">
        <v>0</v>
      </c>
      <c r="BB47" s="40" t="str">
        <f t="shared" si="6"/>
        <v>0</v>
      </c>
    </row>
    <row r="48" spans="1:54" s="83" customFormat="1" ht="13.5" thickTop="1">
      <c r="B48" s="84" t="s">
        <v>211</v>
      </c>
      <c r="C48" s="85"/>
      <c r="D48" s="86"/>
      <c r="E48" s="87"/>
      <c r="F48" s="88">
        <f t="shared" ref="F48:AY48" si="7">SUM(F13:F47)</f>
        <v>0</v>
      </c>
      <c r="G48" s="89">
        <f t="shared" si="7"/>
        <v>0</v>
      </c>
      <c r="H48" s="90">
        <f t="shared" si="7"/>
        <v>0</v>
      </c>
      <c r="I48" s="90">
        <f t="shared" si="7"/>
        <v>0</v>
      </c>
      <c r="J48" s="90">
        <f t="shared" si="7"/>
        <v>0</v>
      </c>
      <c r="K48" s="90">
        <f t="shared" si="7"/>
        <v>0</v>
      </c>
      <c r="L48" s="90">
        <f t="shared" si="7"/>
        <v>0</v>
      </c>
      <c r="M48" s="90">
        <f t="shared" si="7"/>
        <v>0</v>
      </c>
      <c r="N48" s="90">
        <f t="shared" si="7"/>
        <v>0</v>
      </c>
      <c r="O48" s="90">
        <f t="shared" si="7"/>
        <v>0</v>
      </c>
      <c r="P48" s="90">
        <f t="shared" si="7"/>
        <v>0</v>
      </c>
      <c r="Q48" s="90">
        <f t="shared" si="7"/>
        <v>0</v>
      </c>
      <c r="R48" s="90">
        <f t="shared" si="7"/>
        <v>0</v>
      </c>
      <c r="S48" s="90">
        <f t="shared" si="7"/>
        <v>0</v>
      </c>
      <c r="T48" s="90">
        <f t="shared" si="7"/>
        <v>0</v>
      </c>
      <c r="U48" s="90">
        <f t="shared" si="7"/>
        <v>0</v>
      </c>
      <c r="V48" s="90">
        <f t="shared" si="7"/>
        <v>0</v>
      </c>
      <c r="W48" s="90">
        <f t="shared" si="7"/>
        <v>0</v>
      </c>
      <c r="X48" s="90">
        <f t="shared" si="7"/>
        <v>0</v>
      </c>
      <c r="Y48" s="90">
        <f t="shared" si="7"/>
        <v>0</v>
      </c>
      <c r="Z48" s="90">
        <f t="shared" si="7"/>
        <v>0</v>
      </c>
      <c r="AA48" s="90">
        <f t="shared" si="7"/>
        <v>0</v>
      </c>
      <c r="AB48" s="90">
        <f t="shared" si="7"/>
        <v>0</v>
      </c>
      <c r="AC48" s="90">
        <f t="shared" si="7"/>
        <v>0</v>
      </c>
      <c r="AD48" s="90">
        <f t="shared" si="7"/>
        <v>0</v>
      </c>
      <c r="AE48" s="90">
        <f t="shared" si="7"/>
        <v>0</v>
      </c>
      <c r="AF48" s="90">
        <f t="shared" si="7"/>
        <v>0</v>
      </c>
      <c r="AG48" s="90">
        <f t="shared" si="7"/>
        <v>0</v>
      </c>
      <c r="AH48" s="90">
        <f t="shared" si="7"/>
        <v>0</v>
      </c>
      <c r="AI48" s="90">
        <f t="shared" si="7"/>
        <v>0</v>
      </c>
      <c r="AJ48" s="90">
        <f t="shared" si="7"/>
        <v>0</v>
      </c>
      <c r="AK48" s="90">
        <f t="shared" si="7"/>
        <v>0</v>
      </c>
      <c r="AL48" s="90">
        <f t="shared" si="7"/>
        <v>0</v>
      </c>
      <c r="AM48" s="90">
        <f t="shared" si="7"/>
        <v>0</v>
      </c>
      <c r="AN48" s="90">
        <f t="shared" si="7"/>
        <v>0</v>
      </c>
      <c r="AO48" s="90">
        <f t="shared" si="7"/>
        <v>0</v>
      </c>
      <c r="AP48" s="90">
        <f t="shared" si="7"/>
        <v>0</v>
      </c>
      <c r="AQ48" s="90">
        <f t="shared" si="7"/>
        <v>0</v>
      </c>
      <c r="AR48" s="90">
        <f t="shared" si="7"/>
        <v>0</v>
      </c>
      <c r="AS48" s="90">
        <f t="shared" si="7"/>
        <v>0</v>
      </c>
      <c r="AT48" s="90">
        <f t="shared" si="7"/>
        <v>0</v>
      </c>
      <c r="AU48" s="90">
        <f t="shared" si="7"/>
        <v>0</v>
      </c>
      <c r="AV48" s="90">
        <f t="shared" si="7"/>
        <v>0</v>
      </c>
      <c r="AW48" s="90">
        <f t="shared" si="7"/>
        <v>0</v>
      </c>
      <c r="AX48" s="90">
        <f t="shared" si="7"/>
        <v>0</v>
      </c>
      <c r="AY48" s="90">
        <f t="shared" si="7"/>
        <v>0</v>
      </c>
      <c r="BB48" s="40" t="str">
        <f t="shared" si="6"/>
        <v>0</v>
      </c>
    </row>
    <row r="49" spans="1:54">
      <c r="B49" s="91"/>
      <c r="C49" s="92"/>
      <c r="D49" s="92"/>
      <c r="E49" s="93"/>
      <c r="F49" s="94"/>
      <c r="G49" s="95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BB49" s="40" t="str">
        <f t="shared" si="6"/>
        <v>1</v>
      </c>
    </row>
    <row r="50" spans="1:54">
      <c r="B50" s="97" t="s">
        <v>212</v>
      </c>
      <c r="C50" s="98"/>
      <c r="D50" s="99"/>
      <c r="E50" s="100"/>
      <c r="F50" s="62"/>
      <c r="G50" s="101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BB50" s="40" t="str">
        <f t="shared" si="6"/>
        <v>1</v>
      </c>
    </row>
    <row r="51" spans="1:54">
      <c r="A51" s="12">
        <f>A47+1</f>
        <v>36</v>
      </c>
      <c r="B51" s="103" t="s">
        <v>213</v>
      </c>
      <c r="C51" s="104"/>
      <c r="D51" s="105"/>
      <c r="E51" s="106"/>
      <c r="F51" s="107">
        <f>SUBTOTAL(9,G51:AY51)</f>
        <v>0</v>
      </c>
      <c r="G51" s="108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109">
        <v>0</v>
      </c>
      <c r="P51" s="109">
        <v>0</v>
      </c>
      <c r="Q51" s="109">
        <v>0</v>
      </c>
      <c r="R51" s="109">
        <v>0</v>
      </c>
      <c r="S51" s="109">
        <v>0</v>
      </c>
      <c r="T51" s="109">
        <v>0</v>
      </c>
      <c r="U51" s="109">
        <v>0</v>
      </c>
      <c r="V51" s="109">
        <v>0</v>
      </c>
      <c r="W51" s="109">
        <v>0</v>
      </c>
      <c r="X51" s="109">
        <v>0</v>
      </c>
      <c r="Y51" s="109">
        <v>0</v>
      </c>
      <c r="Z51" s="109">
        <v>0</v>
      </c>
      <c r="AA51" s="109">
        <v>0</v>
      </c>
      <c r="AB51" s="109">
        <v>0</v>
      </c>
      <c r="AC51" s="109">
        <v>0</v>
      </c>
      <c r="AD51" s="109">
        <v>0</v>
      </c>
      <c r="AE51" s="109">
        <v>0</v>
      </c>
      <c r="AF51" s="109">
        <v>0</v>
      </c>
      <c r="AG51" s="109">
        <v>0</v>
      </c>
      <c r="AH51" s="109">
        <v>0</v>
      </c>
      <c r="AI51" s="109">
        <v>0</v>
      </c>
      <c r="AJ51" s="109">
        <v>0</v>
      </c>
      <c r="AK51" s="109">
        <v>0</v>
      </c>
      <c r="AL51" s="109">
        <v>0</v>
      </c>
      <c r="AM51" s="109">
        <v>0</v>
      </c>
      <c r="AN51" s="109">
        <v>0</v>
      </c>
      <c r="AO51" s="109">
        <v>0</v>
      </c>
      <c r="AP51" s="109">
        <v>0</v>
      </c>
      <c r="AQ51" s="109">
        <v>0</v>
      </c>
      <c r="AR51" s="109">
        <v>0</v>
      </c>
      <c r="AS51" s="109">
        <v>0</v>
      </c>
      <c r="AT51" s="109">
        <v>0</v>
      </c>
      <c r="AU51" s="109">
        <v>0</v>
      </c>
      <c r="AV51" s="109">
        <v>0</v>
      </c>
      <c r="AW51" s="109">
        <v>0</v>
      </c>
      <c r="AX51" s="109">
        <v>0</v>
      </c>
      <c r="AY51" s="109">
        <v>0</v>
      </c>
      <c r="BB51" s="40" t="str">
        <f t="shared" si="6"/>
        <v>0</v>
      </c>
    </row>
    <row r="52" spans="1:54">
      <c r="A52" s="12">
        <f>A51+1</f>
        <v>37</v>
      </c>
      <c r="B52" s="110" t="s">
        <v>214</v>
      </c>
      <c r="C52" s="111"/>
      <c r="D52" s="112"/>
      <c r="E52" s="106"/>
      <c r="F52" s="107">
        <f>SUBTOTAL(9,G52:AY52)</f>
        <v>0</v>
      </c>
      <c r="G52" s="113">
        <v>0</v>
      </c>
      <c r="H52" s="114">
        <v>0</v>
      </c>
      <c r="I52" s="114">
        <v>0</v>
      </c>
      <c r="J52" s="114">
        <v>0</v>
      </c>
      <c r="K52" s="114">
        <v>0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4">
        <v>0</v>
      </c>
      <c r="W52" s="114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BB52" s="40" t="str">
        <f t="shared" si="6"/>
        <v>0</v>
      </c>
    </row>
    <row r="53" spans="1:54">
      <c r="A53" s="12">
        <f>A52+1</f>
        <v>38</v>
      </c>
      <c r="B53" s="110" t="s">
        <v>215</v>
      </c>
      <c r="C53" s="111"/>
      <c r="D53" s="112"/>
      <c r="E53" s="106"/>
      <c r="F53" s="107">
        <f>SUBTOTAL(9,G53:AY53)</f>
        <v>0</v>
      </c>
      <c r="G53" s="113">
        <v>0</v>
      </c>
      <c r="H53" s="114">
        <v>0</v>
      </c>
      <c r="I53" s="114">
        <v>0</v>
      </c>
      <c r="J53" s="114">
        <v>0</v>
      </c>
      <c r="K53" s="114">
        <v>0</v>
      </c>
      <c r="L53" s="114">
        <v>0</v>
      </c>
      <c r="M53" s="114">
        <v>0</v>
      </c>
      <c r="N53" s="114">
        <v>0</v>
      </c>
      <c r="O53" s="114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14">
        <v>0</v>
      </c>
      <c r="V53" s="114">
        <v>0</v>
      </c>
      <c r="W53" s="114">
        <v>0</v>
      </c>
      <c r="X53" s="114">
        <v>0</v>
      </c>
      <c r="Y53" s="114">
        <v>0</v>
      </c>
      <c r="Z53" s="114">
        <v>0</v>
      </c>
      <c r="AA53" s="114">
        <v>0</v>
      </c>
      <c r="AB53" s="114">
        <v>0</v>
      </c>
      <c r="AC53" s="114">
        <v>0</v>
      </c>
      <c r="AD53" s="114">
        <v>0</v>
      </c>
      <c r="AE53" s="114">
        <v>0</v>
      </c>
      <c r="AF53" s="114">
        <v>0</v>
      </c>
      <c r="AG53" s="114">
        <v>0</v>
      </c>
      <c r="AH53" s="114">
        <v>0</v>
      </c>
      <c r="AI53" s="114">
        <v>0</v>
      </c>
      <c r="AJ53" s="114">
        <v>0</v>
      </c>
      <c r="AK53" s="114">
        <v>0</v>
      </c>
      <c r="AL53" s="114">
        <v>0</v>
      </c>
      <c r="AM53" s="114">
        <v>0</v>
      </c>
      <c r="AN53" s="114">
        <v>0</v>
      </c>
      <c r="AO53" s="114">
        <v>0</v>
      </c>
      <c r="AP53" s="114">
        <v>0</v>
      </c>
      <c r="AQ53" s="114">
        <v>0</v>
      </c>
      <c r="AR53" s="114">
        <v>0</v>
      </c>
      <c r="AS53" s="114">
        <v>0</v>
      </c>
      <c r="AT53" s="114">
        <v>0</v>
      </c>
      <c r="AU53" s="114">
        <v>0</v>
      </c>
      <c r="AV53" s="114">
        <v>0</v>
      </c>
      <c r="AW53" s="114">
        <v>0</v>
      </c>
      <c r="AX53" s="114">
        <v>0</v>
      </c>
      <c r="AY53" s="114">
        <v>0</v>
      </c>
      <c r="BB53" s="40" t="str">
        <f t="shared" si="6"/>
        <v>0</v>
      </c>
    </row>
    <row r="54" spans="1:54">
      <c r="A54" s="12">
        <f>A53+1</f>
        <v>39</v>
      </c>
      <c r="B54" s="110" t="s">
        <v>216</v>
      </c>
      <c r="C54" s="111"/>
      <c r="D54" s="112"/>
      <c r="E54" s="106"/>
      <c r="F54" s="107">
        <f>SUBTOTAL(9,G54:AY54)</f>
        <v>0</v>
      </c>
      <c r="G54" s="113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  <c r="T54" s="114">
        <v>0</v>
      </c>
      <c r="U54" s="114">
        <v>0</v>
      </c>
      <c r="V54" s="114">
        <v>0</v>
      </c>
      <c r="W54" s="114">
        <v>0</v>
      </c>
      <c r="X54" s="114">
        <v>0</v>
      </c>
      <c r="Y54" s="114">
        <v>0</v>
      </c>
      <c r="Z54" s="114">
        <v>0</v>
      </c>
      <c r="AA54" s="114">
        <v>0</v>
      </c>
      <c r="AB54" s="114">
        <v>0</v>
      </c>
      <c r="AC54" s="114">
        <v>0</v>
      </c>
      <c r="AD54" s="114">
        <v>0</v>
      </c>
      <c r="AE54" s="114">
        <v>0</v>
      </c>
      <c r="AF54" s="114">
        <v>0</v>
      </c>
      <c r="AG54" s="114">
        <v>0</v>
      </c>
      <c r="AH54" s="114">
        <v>0</v>
      </c>
      <c r="AI54" s="114">
        <v>0</v>
      </c>
      <c r="AJ54" s="114">
        <v>0</v>
      </c>
      <c r="AK54" s="114">
        <v>0</v>
      </c>
      <c r="AL54" s="114">
        <v>0</v>
      </c>
      <c r="AM54" s="114">
        <v>0</v>
      </c>
      <c r="AN54" s="114">
        <v>0</v>
      </c>
      <c r="AO54" s="114">
        <v>0</v>
      </c>
      <c r="AP54" s="114">
        <v>0</v>
      </c>
      <c r="AQ54" s="114">
        <v>0</v>
      </c>
      <c r="AR54" s="114">
        <v>0</v>
      </c>
      <c r="AS54" s="114">
        <v>0</v>
      </c>
      <c r="AT54" s="114">
        <v>0</v>
      </c>
      <c r="AU54" s="114">
        <v>0</v>
      </c>
      <c r="AV54" s="114">
        <v>0</v>
      </c>
      <c r="AW54" s="114">
        <v>0</v>
      </c>
      <c r="AX54" s="114">
        <v>0</v>
      </c>
      <c r="AY54" s="114">
        <v>0</v>
      </c>
      <c r="BB54" s="40" t="str">
        <f t="shared" si="6"/>
        <v>0</v>
      </c>
    </row>
    <row r="55" spans="1:54" ht="13.5" thickBot="1">
      <c r="A55" s="12">
        <f>A54+1</f>
        <v>40</v>
      </c>
      <c r="B55" s="110" t="s">
        <v>217</v>
      </c>
      <c r="C55" s="111"/>
      <c r="D55" s="112"/>
      <c r="E55" s="106"/>
      <c r="F55" s="107">
        <f>SUBTOTAL(9,G55:AY55)</f>
        <v>0</v>
      </c>
      <c r="G55" s="113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4">
        <v>0</v>
      </c>
      <c r="Q55" s="114">
        <v>0</v>
      </c>
      <c r="R55" s="114">
        <v>0</v>
      </c>
      <c r="S55" s="114">
        <v>0</v>
      </c>
      <c r="T55" s="114">
        <v>0</v>
      </c>
      <c r="U55" s="114">
        <v>0</v>
      </c>
      <c r="V55" s="114">
        <v>0</v>
      </c>
      <c r="W55" s="114">
        <v>0</v>
      </c>
      <c r="X55" s="114">
        <v>0</v>
      </c>
      <c r="Y55" s="114">
        <v>0</v>
      </c>
      <c r="Z55" s="114">
        <v>0</v>
      </c>
      <c r="AA55" s="114">
        <v>0</v>
      </c>
      <c r="AB55" s="114">
        <v>0</v>
      </c>
      <c r="AC55" s="114">
        <v>0</v>
      </c>
      <c r="AD55" s="114">
        <v>0</v>
      </c>
      <c r="AE55" s="114">
        <v>0</v>
      </c>
      <c r="AF55" s="114">
        <v>0</v>
      </c>
      <c r="AG55" s="114">
        <v>0</v>
      </c>
      <c r="AH55" s="114">
        <v>0</v>
      </c>
      <c r="AI55" s="114">
        <v>0</v>
      </c>
      <c r="AJ55" s="114">
        <v>0</v>
      </c>
      <c r="AK55" s="114">
        <v>0</v>
      </c>
      <c r="AL55" s="114">
        <v>0</v>
      </c>
      <c r="AM55" s="114">
        <v>0</v>
      </c>
      <c r="AN55" s="114">
        <v>0</v>
      </c>
      <c r="AO55" s="114">
        <v>0</v>
      </c>
      <c r="AP55" s="114">
        <v>0</v>
      </c>
      <c r="AQ55" s="114">
        <v>0</v>
      </c>
      <c r="AR55" s="114">
        <v>0</v>
      </c>
      <c r="AS55" s="114">
        <v>0</v>
      </c>
      <c r="AT55" s="114">
        <v>0</v>
      </c>
      <c r="AU55" s="114">
        <v>0</v>
      </c>
      <c r="AV55" s="114">
        <v>0</v>
      </c>
      <c r="AW55" s="114">
        <v>0</v>
      </c>
      <c r="AX55" s="114">
        <v>0</v>
      </c>
      <c r="AY55" s="114">
        <v>0</v>
      </c>
      <c r="BB55" s="40" t="str">
        <f t="shared" si="6"/>
        <v>0</v>
      </c>
    </row>
    <row r="56" spans="1:54" s="83" customFormat="1" ht="13.5" thickTop="1">
      <c r="A56" s="115"/>
      <c r="B56" s="84" t="s">
        <v>218</v>
      </c>
      <c r="C56" s="85"/>
      <c r="D56" s="86"/>
      <c r="E56" s="87"/>
      <c r="F56" s="116">
        <f t="shared" ref="F56:AY56" si="8">SUM(F51:F55)</f>
        <v>0</v>
      </c>
      <c r="G56" s="117">
        <f t="shared" si="8"/>
        <v>0</v>
      </c>
      <c r="H56" s="118">
        <f t="shared" si="8"/>
        <v>0</v>
      </c>
      <c r="I56" s="118">
        <f t="shared" si="8"/>
        <v>0</v>
      </c>
      <c r="J56" s="118">
        <f t="shared" si="8"/>
        <v>0</v>
      </c>
      <c r="K56" s="118">
        <f t="shared" si="8"/>
        <v>0</v>
      </c>
      <c r="L56" s="118">
        <f t="shared" si="8"/>
        <v>0</v>
      </c>
      <c r="M56" s="118">
        <f t="shared" si="8"/>
        <v>0</v>
      </c>
      <c r="N56" s="118">
        <f t="shared" si="8"/>
        <v>0</v>
      </c>
      <c r="O56" s="118">
        <f t="shared" si="8"/>
        <v>0</v>
      </c>
      <c r="P56" s="118">
        <f t="shared" si="8"/>
        <v>0</v>
      </c>
      <c r="Q56" s="118">
        <f t="shared" si="8"/>
        <v>0</v>
      </c>
      <c r="R56" s="118">
        <f t="shared" si="8"/>
        <v>0</v>
      </c>
      <c r="S56" s="118">
        <f t="shared" si="8"/>
        <v>0</v>
      </c>
      <c r="T56" s="118">
        <f t="shared" si="8"/>
        <v>0</v>
      </c>
      <c r="U56" s="118">
        <f t="shared" si="8"/>
        <v>0</v>
      </c>
      <c r="V56" s="118">
        <f t="shared" si="8"/>
        <v>0</v>
      </c>
      <c r="W56" s="118">
        <f t="shared" si="8"/>
        <v>0</v>
      </c>
      <c r="X56" s="118">
        <f t="shared" si="8"/>
        <v>0</v>
      </c>
      <c r="Y56" s="118">
        <f t="shared" si="8"/>
        <v>0</v>
      </c>
      <c r="Z56" s="118">
        <f t="shared" si="8"/>
        <v>0</v>
      </c>
      <c r="AA56" s="118">
        <f t="shared" si="8"/>
        <v>0</v>
      </c>
      <c r="AB56" s="118">
        <f t="shared" si="8"/>
        <v>0</v>
      </c>
      <c r="AC56" s="118">
        <f t="shared" si="8"/>
        <v>0</v>
      </c>
      <c r="AD56" s="118">
        <f t="shared" si="8"/>
        <v>0</v>
      </c>
      <c r="AE56" s="118">
        <f t="shared" si="8"/>
        <v>0</v>
      </c>
      <c r="AF56" s="118">
        <f t="shared" si="8"/>
        <v>0</v>
      </c>
      <c r="AG56" s="118">
        <f t="shared" si="8"/>
        <v>0</v>
      </c>
      <c r="AH56" s="118">
        <f t="shared" si="8"/>
        <v>0</v>
      </c>
      <c r="AI56" s="118">
        <f t="shared" si="8"/>
        <v>0</v>
      </c>
      <c r="AJ56" s="118">
        <f t="shared" si="8"/>
        <v>0</v>
      </c>
      <c r="AK56" s="118">
        <f t="shared" si="8"/>
        <v>0</v>
      </c>
      <c r="AL56" s="118">
        <f t="shared" si="8"/>
        <v>0</v>
      </c>
      <c r="AM56" s="118">
        <f t="shared" si="8"/>
        <v>0</v>
      </c>
      <c r="AN56" s="118">
        <f t="shared" si="8"/>
        <v>0</v>
      </c>
      <c r="AO56" s="118">
        <f t="shared" si="8"/>
        <v>0</v>
      </c>
      <c r="AP56" s="118">
        <f t="shared" si="8"/>
        <v>0</v>
      </c>
      <c r="AQ56" s="118">
        <f t="shared" si="8"/>
        <v>0</v>
      </c>
      <c r="AR56" s="118">
        <f t="shared" si="8"/>
        <v>0</v>
      </c>
      <c r="AS56" s="118">
        <f t="shared" si="8"/>
        <v>0</v>
      </c>
      <c r="AT56" s="118">
        <f t="shared" si="8"/>
        <v>0</v>
      </c>
      <c r="AU56" s="118">
        <f t="shared" si="8"/>
        <v>0</v>
      </c>
      <c r="AV56" s="118">
        <f t="shared" si="8"/>
        <v>0</v>
      </c>
      <c r="AW56" s="118">
        <f t="shared" si="8"/>
        <v>0</v>
      </c>
      <c r="AX56" s="118">
        <f t="shared" si="8"/>
        <v>0</v>
      </c>
      <c r="AY56" s="118">
        <f t="shared" si="8"/>
        <v>0</v>
      </c>
      <c r="BB56" s="40" t="str">
        <f t="shared" si="6"/>
        <v>0</v>
      </c>
    </row>
    <row r="57" spans="1:54">
      <c r="A57" s="119"/>
      <c r="B57" s="120"/>
      <c r="C57" s="119"/>
      <c r="D57" s="119"/>
      <c r="E57" s="121"/>
      <c r="F57" s="122"/>
      <c r="G57" s="123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BB57" s="40" t="str">
        <f t="shared" si="6"/>
        <v>1</v>
      </c>
    </row>
    <row r="58" spans="1:54" s="53" customFormat="1">
      <c r="B58" s="59" t="s">
        <v>219</v>
      </c>
      <c r="C58" s="125"/>
      <c r="D58" s="60"/>
      <c r="E58" s="61"/>
      <c r="F58" s="62"/>
      <c r="G58" s="126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BB58" s="40" t="str">
        <f t="shared" si="6"/>
        <v>1</v>
      </c>
    </row>
    <row r="59" spans="1:54">
      <c r="A59" s="12">
        <f>A55+1</f>
        <v>41</v>
      </c>
      <c r="B59" s="103" t="s">
        <v>220</v>
      </c>
      <c r="C59" s="104"/>
      <c r="D59" s="105"/>
      <c r="E59" s="128"/>
      <c r="F59" s="129">
        <f>SUBTOTAL(9,G59:AY59)</f>
        <v>0</v>
      </c>
      <c r="G59" s="108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09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0</v>
      </c>
      <c r="Y59" s="109">
        <v>0</v>
      </c>
      <c r="Z59" s="109">
        <v>0</v>
      </c>
      <c r="AA59" s="109">
        <v>0</v>
      </c>
      <c r="AB59" s="109">
        <v>0</v>
      </c>
      <c r="AC59" s="109">
        <v>0</v>
      </c>
      <c r="AD59" s="109">
        <v>0</v>
      </c>
      <c r="AE59" s="109">
        <v>0</v>
      </c>
      <c r="AF59" s="109">
        <v>0</v>
      </c>
      <c r="AG59" s="109">
        <v>0</v>
      </c>
      <c r="AH59" s="109">
        <v>0</v>
      </c>
      <c r="AI59" s="109">
        <v>0</v>
      </c>
      <c r="AJ59" s="109">
        <v>0</v>
      </c>
      <c r="AK59" s="109">
        <v>0</v>
      </c>
      <c r="AL59" s="109">
        <v>0</v>
      </c>
      <c r="AM59" s="109">
        <v>0</v>
      </c>
      <c r="AN59" s="109">
        <v>0</v>
      </c>
      <c r="AO59" s="109">
        <v>0</v>
      </c>
      <c r="AP59" s="109">
        <v>0</v>
      </c>
      <c r="AQ59" s="109">
        <v>0</v>
      </c>
      <c r="AR59" s="109">
        <v>0</v>
      </c>
      <c r="AS59" s="109">
        <v>0</v>
      </c>
      <c r="AT59" s="109">
        <v>0</v>
      </c>
      <c r="AU59" s="109">
        <v>0</v>
      </c>
      <c r="AV59" s="109">
        <v>0</v>
      </c>
      <c r="AW59" s="109">
        <v>0</v>
      </c>
      <c r="AX59" s="109">
        <v>0</v>
      </c>
      <c r="AY59" s="109">
        <v>0</v>
      </c>
      <c r="BB59" s="40" t="str">
        <f t="shared" si="6"/>
        <v>0</v>
      </c>
    </row>
    <row r="60" spans="1:54">
      <c r="A60" s="12">
        <f>A59+1</f>
        <v>42</v>
      </c>
      <c r="B60" s="110" t="s">
        <v>221</v>
      </c>
      <c r="C60" s="111"/>
      <c r="D60" s="112"/>
      <c r="E60" s="106"/>
      <c r="F60" s="107">
        <f>SUBTOTAL(9,G60:AY60)</f>
        <v>0</v>
      </c>
      <c r="G60" s="113">
        <v>0</v>
      </c>
      <c r="H60" s="114">
        <v>0</v>
      </c>
      <c r="I60" s="114">
        <v>0</v>
      </c>
      <c r="J60" s="114">
        <v>0</v>
      </c>
      <c r="K60" s="114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4">
        <v>0</v>
      </c>
      <c r="S60" s="114">
        <v>0</v>
      </c>
      <c r="T60" s="114">
        <v>0</v>
      </c>
      <c r="U60" s="114">
        <v>0</v>
      </c>
      <c r="V60" s="114">
        <v>0</v>
      </c>
      <c r="W60" s="114">
        <v>0</v>
      </c>
      <c r="X60" s="114">
        <v>0</v>
      </c>
      <c r="Y60" s="114">
        <v>0</v>
      </c>
      <c r="Z60" s="114">
        <v>0</v>
      </c>
      <c r="AA60" s="114">
        <v>0</v>
      </c>
      <c r="AB60" s="114">
        <v>0</v>
      </c>
      <c r="AC60" s="114">
        <v>0</v>
      </c>
      <c r="AD60" s="114">
        <v>0</v>
      </c>
      <c r="AE60" s="114">
        <v>0</v>
      </c>
      <c r="AF60" s="114">
        <v>0</v>
      </c>
      <c r="AG60" s="114">
        <v>0</v>
      </c>
      <c r="AH60" s="114">
        <v>0</v>
      </c>
      <c r="AI60" s="114">
        <v>0</v>
      </c>
      <c r="AJ60" s="114">
        <v>0</v>
      </c>
      <c r="AK60" s="114">
        <v>0</v>
      </c>
      <c r="AL60" s="114">
        <v>0</v>
      </c>
      <c r="AM60" s="114">
        <v>0</v>
      </c>
      <c r="AN60" s="114">
        <v>0</v>
      </c>
      <c r="AO60" s="114">
        <v>0</v>
      </c>
      <c r="AP60" s="114">
        <v>0</v>
      </c>
      <c r="AQ60" s="114">
        <v>0</v>
      </c>
      <c r="AR60" s="114">
        <v>0</v>
      </c>
      <c r="AS60" s="114">
        <v>0</v>
      </c>
      <c r="AT60" s="114">
        <v>0</v>
      </c>
      <c r="AU60" s="114">
        <v>0</v>
      </c>
      <c r="AV60" s="114">
        <v>0</v>
      </c>
      <c r="AW60" s="114">
        <v>0</v>
      </c>
      <c r="AX60" s="114">
        <v>0</v>
      </c>
      <c r="AY60" s="114">
        <v>0</v>
      </c>
      <c r="BB60" s="40" t="str">
        <f t="shared" si="6"/>
        <v>0</v>
      </c>
    </row>
    <row r="61" spans="1:54">
      <c r="A61" s="12">
        <f>A60+1</f>
        <v>43</v>
      </c>
      <c r="B61" s="110" t="s">
        <v>222</v>
      </c>
      <c r="C61" s="111"/>
      <c r="D61" s="112"/>
      <c r="E61" s="106"/>
      <c r="F61" s="107">
        <f>SUBTOTAL(9,G61:AY61)</f>
        <v>0</v>
      </c>
      <c r="G61" s="113">
        <v>0</v>
      </c>
      <c r="H61" s="114">
        <v>0</v>
      </c>
      <c r="I61" s="114">
        <v>0</v>
      </c>
      <c r="J61" s="114">
        <v>0</v>
      </c>
      <c r="K61" s="114">
        <v>0</v>
      </c>
      <c r="L61" s="114">
        <v>0</v>
      </c>
      <c r="M61" s="114">
        <v>0</v>
      </c>
      <c r="N61" s="114">
        <v>0</v>
      </c>
      <c r="O61" s="114">
        <v>0</v>
      </c>
      <c r="P61" s="114">
        <v>0</v>
      </c>
      <c r="Q61" s="114">
        <v>0</v>
      </c>
      <c r="R61" s="114">
        <v>0</v>
      </c>
      <c r="S61" s="114">
        <v>0</v>
      </c>
      <c r="T61" s="114">
        <v>0</v>
      </c>
      <c r="U61" s="114">
        <v>0</v>
      </c>
      <c r="V61" s="114">
        <v>0</v>
      </c>
      <c r="W61" s="114">
        <v>0</v>
      </c>
      <c r="X61" s="114">
        <v>0</v>
      </c>
      <c r="Y61" s="114">
        <v>0</v>
      </c>
      <c r="Z61" s="114">
        <v>0</v>
      </c>
      <c r="AA61" s="114">
        <v>0</v>
      </c>
      <c r="AB61" s="114">
        <v>0</v>
      </c>
      <c r="AC61" s="114">
        <v>0</v>
      </c>
      <c r="AD61" s="114">
        <v>0</v>
      </c>
      <c r="AE61" s="114">
        <v>0</v>
      </c>
      <c r="AF61" s="114">
        <v>0</v>
      </c>
      <c r="AG61" s="114">
        <v>0</v>
      </c>
      <c r="AH61" s="114">
        <v>0</v>
      </c>
      <c r="AI61" s="114">
        <v>0</v>
      </c>
      <c r="AJ61" s="114">
        <v>0</v>
      </c>
      <c r="AK61" s="114">
        <v>0</v>
      </c>
      <c r="AL61" s="114">
        <v>0</v>
      </c>
      <c r="AM61" s="114">
        <v>0</v>
      </c>
      <c r="AN61" s="114">
        <v>0</v>
      </c>
      <c r="AO61" s="114">
        <v>0</v>
      </c>
      <c r="AP61" s="114">
        <v>0</v>
      </c>
      <c r="AQ61" s="114">
        <v>0</v>
      </c>
      <c r="AR61" s="114">
        <v>0</v>
      </c>
      <c r="AS61" s="114">
        <v>0</v>
      </c>
      <c r="AT61" s="114">
        <v>0</v>
      </c>
      <c r="AU61" s="114">
        <v>0</v>
      </c>
      <c r="AV61" s="114">
        <v>0</v>
      </c>
      <c r="AW61" s="114">
        <v>0</v>
      </c>
      <c r="AX61" s="114">
        <v>0</v>
      </c>
      <c r="AY61" s="114">
        <v>0</v>
      </c>
      <c r="BB61" s="40" t="str">
        <f t="shared" si="6"/>
        <v>0</v>
      </c>
    </row>
    <row r="62" spans="1:54">
      <c r="A62" s="12">
        <f>A61+1</f>
        <v>44</v>
      </c>
      <c r="B62" s="110" t="s">
        <v>223</v>
      </c>
      <c r="C62" s="111"/>
      <c r="D62" s="112"/>
      <c r="E62" s="106"/>
      <c r="F62" s="107">
        <f>SUBTOTAL(9,G62:AY62)</f>
        <v>0</v>
      </c>
      <c r="G62" s="113">
        <v>0</v>
      </c>
      <c r="H62" s="114">
        <v>0</v>
      </c>
      <c r="I62" s="114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  <c r="T62" s="114">
        <v>0</v>
      </c>
      <c r="U62" s="114">
        <v>0</v>
      </c>
      <c r="V62" s="114">
        <v>0</v>
      </c>
      <c r="W62" s="114">
        <v>0</v>
      </c>
      <c r="X62" s="114">
        <v>0</v>
      </c>
      <c r="Y62" s="114">
        <v>0</v>
      </c>
      <c r="Z62" s="114">
        <v>0</v>
      </c>
      <c r="AA62" s="114">
        <v>0</v>
      </c>
      <c r="AB62" s="114">
        <v>0</v>
      </c>
      <c r="AC62" s="114">
        <v>0</v>
      </c>
      <c r="AD62" s="114">
        <v>0</v>
      </c>
      <c r="AE62" s="114">
        <v>0</v>
      </c>
      <c r="AF62" s="114">
        <v>0</v>
      </c>
      <c r="AG62" s="114">
        <v>0</v>
      </c>
      <c r="AH62" s="114">
        <v>0</v>
      </c>
      <c r="AI62" s="114">
        <v>0</v>
      </c>
      <c r="AJ62" s="114">
        <v>0</v>
      </c>
      <c r="AK62" s="114">
        <v>0</v>
      </c>
      <c r="AL62" s="114">
        <v>0</v>
      </c>
      <c r="AM62" s="114">
        <v>0</v>
      </c>
      <c r="AN62" s="114">
        <v>0</v>
      </c>
      <c r="AO62" s="114">
        <v>0</v>
      </c>
      <c r="AP62" s="114">
        <v>0</v>
      </c>
      <c r="AQ62" s="114">
        <v>0</v>
      </c>
      <c r="AR62" s="114">
        <v>0</v>
      </c>
      <c r="AS62" s="114">
        <v>0</v>
      </c>
      <c r="AT62" s="114">
        <v>0</v>
      </c>
      <c r="AU62" s="114">
        <v>0</v>
      </c>
      <c r="AV62" s="114">
        <v>0</v>
      </c>
      <c r="AW62" s="114">
        <v>0</v>
      </c>
      <c r="AX62" s="114">
        <v>0</v>
      </c>
      <c r="AY62" s="114">
        <v>0</v>
      </c>
      <c r="BB62" s="40" t="str">
        <f t="shared" si="6"/>
        <v>0</v>
      </c>
    </row>
    <row r="63" spans="1:54" ht="13.5" thickBot="1">
      <c r="A63" s="12">
        <f>A62+1</f>
        <v>45</v>
      </c>
      <c r="B63" s="110" t="s">
        <v>224</v>
      </c>
      <c r="C63" s="111"/>
      <c r="D63" s="112"/>
      <c r="E63" s="106"/>
      <c r="F63" s="107">
        <f>SUBTOTAL(9,G63:AY63)</f>
        <v>0</v>
      </c>
      <c r="G63" s="113">
        <v>0</v>
      </c>
      <c r="H63" s="114">
        <v>0</v>
      </c>
      <c r="I63" s="114">
        <v>0</v>
      </c>
      <c r="J63" s="114">
        <v>0</v>
      </c>
      <c r="K63" s="114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0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  <c r="AC63" s="114">
        <v>0</v>
      </c>
      <c r="AD63" s="114">
        <v>0</v>
      </c>
      <c r="AE63" s="114">
        <v>0</v>
      </c>
      <c r="AF63" s="114">
        <v>0</v>
      </c>
      <c r="AG63" s="114">
        <v>0</v>
      </c>
      <c r="AH63" s="114">
        <v>0</v>
      </c>
      <c r="AI63" s="114">
        <v>0</v>
      </c>
      <c r="AJ63" s="114">
        <v>0</v>
      </c>
      <c r="AK63" s="114">
        <v>0</v>
      </c>
      <c r="AL63" s="114">
        <v>0</v>
      </c>
      <c r="AM63" s="114">
        <v>0</v>
      </c>
      <c r="AN63" s="114">
        <v>0</v>
      </c>
      <c r="AO63" s="114">
        <v>0</v>
      </c>
      <c r="AP63" s="114">
        <v>0</v>
      </c>
      <c r="AQ63" s="114">
        <v>0</v>
      </c>
      <c r="AR63" s="114">
        <v>0</v>
      </c>
      <c r="AS63" s="114">
        <v>0</v>
      </c>
      <c r="AT63" s="114">
        <v>0</v>
      </c>
      <c r="AU63" s="114">
        <v>0</v>
      </c>
      <c r="AV63" s="114">
        <v>0</v>
      </c>
      <c r="AW63" s="114">
        <v>0</v>
      </c>
      <c r="AX63" s="114">
        <v>0</v>
      </c>
      <c r="AY63" s="114">
        <v>0</v>
      </c>
      <c r="BB63" s="40" t="str">
        <f t="shared" si="6"/>
        <v>0</v>
      </c>
    </row>
    <row r="64" spans="1:54" s="83" customFormat="1" ht="13.5" thickTop="1">
      <c r="A64" s="115"/>
      <c r="B64" s="84" t="s">
        <v>225</v>
      </c>
      <c r="C64" s="85"/>
      <c r="D64" s="86"/>
      <c r="E64" s="87"/>
      <c r="F64" s="116">
        <f t="shared" ref="F64:AY64" si="9">SUM(F59:F63)</f>
        <v>0</v>
      </c>
      <c r="G64" s="117">
        <f t="shared" si="9"/>
        <v>0</v>
      </c>
      <c r="H64" s="118">
        <f t="shared" si="9"/>
        <v>0</v>
      </c>
      <c r="I64" s="118">
        <f t="shared" si="9"/>
        <v>0</v>
      </c>
      <c r="J64" s="118">
        <f t="shared" si="9"/>
        <v>0</v>
      </c>
      <c r="K64" s="118">
        <f t="shared" si="9"/>
        <v>0</v>
      </c>
      <c r="L64" s="118">
        <f t="shared" si="9"/>
        <v>0</v>
      </c>
      <c r="M64" s="118">
        <f t="shared" si="9"/>
        <v>0</v>
      </c>
      <c r="N64" s="118">
        <f t="shared" si="9"/>
        <v>0</v>
      </c>
      <c r="O64" s="118">
        <f t="shared" si="9"/>
        <v>0</v>
      </c>
      <c r="P64" s="118">
        <f t="shared" si="9"/>
        <v>0</v>
      </c>
      <c r="Q64" s="118">
        <f t="shared" si="9"/>
        <v>0</v>
      </c>
      <c r="R64" s="118">
        <f t="shared" si="9"/>
        <v>0</v>
      </c>
      <c r="S64" s="118">
        <f t="shared" si="9"/>
        <v>0</v>
      </c>
      <c r="T64" s="118">
        <f t="shared" si="9"/>
        <v>0</v>
      </c>
      <c r="U64" s="118">
        <f t="shared" si="9"/>
        <v>0</v>
      </c>
      <c r="V64" s="118">
        <f t="shared" si="9"/>
        <v>0</v>
      </c>
      <c r="W64" s="118">
        <f t="shared" si="9"/>
        <v>0</v>
      </c>
      <c r="X64" s="118">
        <f t="shared" si="9"/>
        <v>0</v>
      </c>
      <c r="Y64" s="118">
        <f t="shared" si="9"/>
        <v>0</v>
      </c>
      <c r="Z64" s="118">
        <f t="shared" si="9"/>
        <v>0</v>
      </c>
      <c r="AA64" s="118">
        <f t="shared" si="9"/>
        <v>0</v>
      </c>
      <c r="AB64" s="118">
        <f t="shared" si="9"/>
        <v>0</v>
      </c>
      <c r="AC64" s="118">
        <f t="shared" si="9"/>
        <v>0</v>
      </c>
      <c r="AD64" s="118">
        <f t="shared" si="9"/>
        <v>0</v>
      </c>
      <c r="AE64" s="118">
        <f t="shared" si="9"/>
        <v>0</v>
      </c>
      <c r="AF64" s="118">
        <f t="shared" si="9"/>
        <v>0</v>
      </c>
      <c r="AG64" s="118">
        <f t="shared" si="9"/>
        <v>0</v>
      </c>
      <c r="AH64" s="118">
        <f t="shared" si="9"/>
        <v>0</v>
      </c>
      <c r="AI64" s="118">
        <f t="shared" si="9"/>
        <v>0</v>
      </c>
      <c r="AJ64" s="118">
        <f t="shared" si="9"/>
        <v>0</v>
      </c>
      <c r="AK64" s="118">
        <f t="shared" si="9"/>
        <v>0</v>
      </c>
      <c r="AL64" s="118">
        <f t="shared" si="9"/>
        <v>0</v>
      </c>
      <c r="AM64" s="118">
        <f t="shared" si="9"/>
        <v>0</v>
      </c>
      <c r="AN64" s="118">
        <f t="shared" si="9"/>
        <v>0</v>
      </c>
      <c r="AO64" s="118">
        <f t="shared" si="9"/>
        <v>0</v>
      </c>
      <c r="AP64" s="118">
        <f t="shared" si="9"/>
        <v>0</v>
      </c>
      <c r="AQ64" s="118">
        <f t="shared" si="9"/>
        <v>0</v>
      </c>
      <c r="AR64" s="118">
        <f t="shared" si="9"/>
        <v>0</v>
      </c>
      <c r="AS64" s="118">
        <f t="shared" si="9"/>
        <v>0</v>
      </c>
      <c r="AT64" s="118">
        <f t="shared" si="9"/>
        <v>0</v>
      </c>
      <c r="AU64" s="118">
        <f t="shared" si="9"/>
        <v>0</v>
      </c>
      <c r="AV64" s="118">
        <f t="shared" si="9"/>
        <v>0</v>
      </c>
      <c r="AW64" s="118">
        <f t="shared" si="9"/>
        <v>0</v>
      </c>
      <c r="AX64" s="118">
        <f t="shared" si="9"/>
        <v>0</v>
      </c>
      <c r="AY64" s="118">
        <f t="shared" si="9"/>
        <v>0</v>
      </c>
      <c r="BB64" s="40" t="str">
        <f t="shared" si="6"/>
        <v>0</v>
      </c>
    </row>
    <row r="65" spans="1:54">
      <c r="B65" s="120"/>
      <c r="C65" s="119"/>
      <c r="D65" s="119"/>
      <c r="E65" s="121"/>
      <c r="F65" s="130"/>
      <c r="G65" s="120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BB65" s="40" t="str">
        <f t="shared" si="6"/>
        <v>1</v>
      </c>
    </row>
    <row r="66" spans="1:54" s="53" customFormat="1">
      <c r="B66" s="59" t="s">
        <v>226</v>
      </c>
      <c r="C66" s="125"/>
      <c r="D66" s="60"/>
      <c r="E66" s="61"/>
      <c r="F66" s="62"/>
      <c r="G66" s="126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BB66" s="40" t="str">
        <f t="shared" si="6"/>
        <v>1</v>
      </c>
    </row>
    <row r="67" spans="1:54">
      <c r="A67" s="12">
        <f>A63+1</f>
        <v>46</v>
      </c>
      <c r="B67" s="103" t="str">
        <f>[1]InputSheet!C149</f>
        <v>Alan Darbyshire</v>
      </c>
      <c r="C67" s="104"/>
      <c r="D67" s="105"/>
      <c r="E67" s="128"/>
      <c r="F67" s="129">
        <f>SUBTOTAL(9,G67:AY67)</f>
        <v>0</v>
      </c>
      <c r="G67" s="108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0</v>
      </c>
      <c r="AE67" s="109">
        <v>0</v>
      </c>
      <c r="AF67" s="109">
        <v>0</v>
      </c>
      <c r="AG67" s="109">
        <v>0</v>
      </c>
      <c r="AH67" s="109">
        <v>0</v>
      </c>
      <c r="AI67" s="109">
        <v>0</v>
      </c>
      <c r="AJ67" s="109">
        <v>0</v>
      </c>
      <c r="AK67" s="109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BB67" s="40" t="str">
        <f t="shared" si="6"/>
        <v>0</v>
      </c>
    </row>
    <row r="68" spans="1:54">
      <c r="A68" s="12">
        <f>A67+1</f>
        <v>47</v>
      </c>
      <c r="B68" s="110" t="str">
        <f>[1]InputSheet!C150</f>
        <v>George Roche</v>
      </c>
      <c r="C68" s="111"/>
      <c r="D68" s="112"/>
      <c r="E68" s="106"/>
      <c r="F68" s="107">
        <f>SUBTOTAL(9,G68:AY68)</f>
        <v>0</v>
      </c>
      <c r="G68" s="113">
        <v>0</v>
      </c>
      <c r="H68" s="114">
        <v>0</v>
      </c>
      <c r="I68" s="114">
        <v>0</v>
      </c>
      <c r="J68" s="114">
        <v>0</v>
      </c>
      <c r="K68" s="114">
        <v>0</v>
      </c>
      <c r="L68" s="114">
        <v>0</v>
      </c>
      <c r="M68" s="114">
        <v>0</v>
      </c>
      <c r="N68" s="114">
        <v>0</v>
      </c>
      <c r="O68" s="114">
        <v>0</v>
      </c>
      <c r="P68" s="114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0</v>
      </c>
      <c r="V68" s="114">
        <v>0</v>
      </c>
      <c r="W68" s="114">
        <v>0</v>
      </c>
      <c r="X68" s="114">
        <v>0</v>
      </c>
      <c r="Y68" s="114">
        <v>0</v>
      </c>
      <c r="Z68" s="114">
        <v>0</v>
      </c>
      <c r="AA68" s="114">
        <v>0</v>
      </c>
      <c r="AB68" s="114">
        <v>0</v>
      </c>
      <c r="AC68" s="114">
        <v>0</v>
      </c>
      <c r="AD68" s="114">
        <v>0</v>
      </c>
      <c r="AE68" s="114">
        <v>0</v>
      </c>
      <c r="AF68" s="114">
        <v>0</v>
      </c>
      <c r="AG68" s="114">
        <v>0</v>
      </c>
      <c r="AH68" s="114">
        <v>0</v>
      </c>
      <c r="AI68" s="114">
        <v>0</v>
      </c>
      <c r="AJ68" s="114">
        <v>0</v>
      </c>
      <c r="AK68" s="114">
        <v>0</v>
      </c>
      <c r="AL68" s="114">
        <v>0</v>
      </c>
      <c r="AM68" s="114">
        <v>0</v>
      </c>
      <c r="AN68" s="114">
        <v>0</v>
      </c>
      <c r="AO68" s="114">
        <v>0</v>
      </c>
      <c r="AP68" s="114">
        <v>0</v>
      </c>
      <c r="AQ68" s="114">
        <v>0</v>
      </c>
      <c r="AR68" s="114">
        <v>0</v>
      </c>
      <c r="AS68" s="114">
        <v>0</v>
      </c>
      <c r="AT68" s="114">
        <v>0</v>
      </c>
      <c r="AU68" s="114">
        <v>0</v>
      </c>
      <c r="AV68" s="114">
        <v>0</v>
      </c>
      <c r="AW68" s="114">
        <v>0</v>
      </c>
      <c r="AX68" s="114">
        <v>0</v>
      </c>
      <c r="AY68" s="114">
        <v>0</v>
      </c>
      <c r="BB68" s="40" t="str">
        <f t="shared" si="6"/>
        <v>0</v>
      </c>
    </row>
    <row r="69" spans="1:54">
      <c r="A69" s="12">
        <f>A68+1</f>
        <v>48</v>
      </c>
      <c r="B69" s="110" t="str">
        <f>[1]InputSheet!C151</f>
        <v>Chmielewski</v>
      </c>
      <c r="C69" s="111"/>
      <c r="D69" s="112"/>
      <c r="E69" s="106"/>
      <c r="F69" s="107">
        <f>SUBTOTAL(9,G69:AY69)</f>
        <v>0</v>
      </c>
      <c r="G69" s="113">
        <v>0</v>
      </c>
      <c r="H69" s="114">
        <v>0</v>
      </c>
      <c r="I69" s="114">
        <v>0</v>
      </c>
      <c r="J69" s="114">
        <v>0</v>
      </c>
      <c r="K69" s="114">
        <v>0</v>
      </c>
      <c r="L69" s="114">
        <v>0</v>
      </c>
      <c r="M69" s="114">
        <v>0</v>
      </c>
      <c r="N69" s="114">
        <v>0</v>
      </c>
      <c r="O69" s="114">
        <v>0</v>
      </c>
      <c r="P69" s="114">
        <v>0</v>
      </c>
      <c r="Q69" s="114">
        <v>0</v>
      </c>
      <c r="R69" s="114">
        <v>0</v>
      </c>
      <c r="S69" s="114">
        <v>0</v>
      </c>
      <c r="T69" s="114">
        <v>0</v>
      </c>
      <c r="U69" s="114">
        <v>0</v>
      </c>
      <c r="V69" s="114">
        <v>0</v>
      </c>
      <c r="W69" s="114">
        <v>0</v>
      </c>
      <c r="X69" s="114">
        <v>0</v>
      </c>
      <c r="Y69" s="114">
        <v>0</v>
      </c>
      <c r="Z69" s="114">
        <v>0</v>
      </c>
      <c r="AA69" s="114">
        <v>0</v>
      </c>
      <c r="AB69" s="114">
        <v>0</v>
      </c>
      <c r="AC69" s="114">
        <v>0</v>
      </c>
      <c r="AD69" s="114">
        <v>0</v>
      </c>
      <c r="AE69" s="114">
        <v>0</v>
      </c>
      <c r="AF69" s="114">
        <v>0</v>
      </c>
      <c r="AG69" s="114">
        <v>0</v>
      </c>
      <c r="AH69" s="114">
        <v>0</v>
      </c>
      <c r="AI69" s="114">
        <v>0</v>
      </c>
      <c r="AJ69" s="114">
        <v>0</v>
      </c>
      <c r="AK69" s="114">
        <v>0</v>
      </c>
      <c r="AL69" s="114">
        <v>0</v>
      </c>
      <c r="AM69" s="114">
        <v>0</v>
      </c>
      <c r="AN69" s="114">
        <v>0</v>
      </c>
      <c r="AO69" s="114">
        <v>0</v>
      </c>
      <c r="AP69" s="114">
        <v>0</v>
      </c>
      <c r="AQ69" s="114">
        <v>0</v>
      </c>
      <c r="AR69" s="114">
        <v>0</v>
      </c>
      <c r="AS69" s="114">
        <v>0</v>
      </c>
      <c r="AT69" s="114">
        <v>0</v>
      </c>
      <c r="AU69" s="114">
        <v>0</v>
      </c>
      <c r="AV69" s="114">
        <v>0</v>
      </c>
      <c r="AW69" s="114">
        <v>0</v>
      </c>
      <c r="AX69" s="114">
        <v>0</v>
      </c>
      <c r="AY69" s="114">
        <v>0</v>
      </c>
      <c r="BB69" s="40" t="str">
        <f t="shared" si="6"/>
        <v>0</v>
      </c>
    </row>
    <row r="70" spans="1:54">
      <c r="A70" s="12">
        <f>A69+1</f>
        <v>49</v>
      </c>
      <c r="B70" s="110" t="str">
        <f>[1]InputSheet!C152</f>
        <v>Mohammed Haseeb</v>
      </c>
      <c r="C70" s="111"/>
      <c r="D70" s="112"/>
      <c r="E70" s="106"/>
      <c r="F70" s="107">
        <f>SUBTOTAL(9,G70:AY70)</f>
        <v>0</v>
      </c>
      <c r="G70" s="113">
        <v>0</v>
      </c>
      <c r="H70" s="114">
        <v>0</v>
      </c>
      <c r="I70" s="114">
        <v>0</v>
      </c>
      <c r="J70" s="114">
        <v>0</v>
      </c>
      <c r="K70" s="114">
        <v>0</v>
      </c>
      <c r="L70" s="114">
        <v>0</v>
      </c>
      <c r="M70" s="114">
        <v>0</v>
      </c>
      <c r="N70" s="114">
        <v>0</v>
      </c>
      <c r="O70" s="114">
        <v>0</v>
      </c>
      <c r="P70" s="114">
        <v>0</v>
      </c>
      <c r="Q70" s="114">
        <v>0</v>
      </c>
      <c r="R70" s="114">
        <v>0</v>
      </c>
      <c r="S70" s="114">
        <v>0</v>
      </c>
      <c r="T70" s="114">
        <v>0</v>
      </c>
      <c r="U70" s="114">
        <v>0</v>
      </c>
      <c r="V70" s="114">
        <v>0</v>
      </c>
      <c r="W70" s="114">
        <v>0</v>
      </c>
      <c r="X70" s="114">
        <v>0</v>
      </c>
      <c r="Y70" s="114">
        <v>0</v>
      </c>
      <c r="Z70" s="114">
        <v>0</v>
      </c>
      <c r="AA70" s="114">
        <v>0</v>
      </c>
      <c r="AB70" s="114">
        <v>0</v>
      </c>
      <c r="AC70" s="114">
        <v>0</v>
      </c>
      <c r="AD70" s="114">
        <v>0</v>
      </c>
      <c r="AE70" s="114">
        <v>0</v>
      </c>
      <c r="AF70" s="114">
        <v>0</v>
      </c>
      <c r="AG70" s="114">
        <v>0</v>
      </c>
      <c r="AH70" s="114">
        <v>0</v>
      </c>
      <c r="AI70" s="114">
        <v>0</v>
      </c>
      <c r="AJ70" s="114">
        <v>0</v>
      </c>
      <c r="AK70" s="114">
        <v>0</v>
      </c>
      <c r="AL70" s="114">
        <v>0</v>
      </c>
      <c r="AM70" s="114">
        <v>0</v>
      </c>
      <c r="AN70" s="114">
        <v>0</v>
      </c>
      <c r="AO70" s="114">
        <v>0</v>
      </c>
      <c r="AP70" s="114">
        <v>0</v>
      </c>
      <c r="AQ70" s="114">
        <v>0</v>
      </c>
      <c r="AR70" s="114">
        <v>0</v>
      </c>
      <c r="AS70" s="114">
        <v>0</v>
      </c>
      <c r="AT70" s="114">
        <v>0</v>
      </c>
      <c r="AU70" s="114">
        <v>0</v>
      </c>
      <c r="AV70" s="114">
        <v>0</v>
      </c>
      <c r="AW70" s="114">
        <v>0</v>
      </c>
      <c r="AX70" s="114">
        <v>0</v>
      </c>
      <c r="AY70" s="114">
        <v>0</v>
      </c>
      <c r="BB70" s="40" t="str">
        <f t="shared" si="6"/>
        <v>0</v>
      </c>
    </row>
    <row r="71" spans="1:54" ht="13.5" thickBot="1">
      <c r="A71" s="12">
        <f>A70+1</f>
        <v>50</v>
      </c>
      <c r="B71" s="110" t="str">
        <f>[1]InputSheet!C153</f>
        <v>Sub 5</v>
      </c>
      <c r="C71" s="111"/>
      <c r="D71" s="112"/>
      <c r="E71" s="106"/>
      <c r="F71" s="107">
        <f>SUBTOTAL(9,G71:AY71)</f>
        <v>0</v>
      </c>
      <c r="G71" s="113">
        <v>0</v>
      </c>
      <c r="H71" s="114">
        <v>0</v>
      </c>
      <c r="I71" s="114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0</v>
      </c>
      <c r="S71" s="114">
        <v>0</v>
      </c>
      <c r="T71" s="114">
        <v>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114">
        <v>0</v>
      </c>
      <c r="AD71" s="114">
        <v>0</v>
      </c>
      <c r="AE71" s="114">
        <v>0</v>
      </c>
      <c r="AF71" s="114">
        <v>0</v>
      </c>
      <c r="AG71" s="114">
        <v>0</v>
      </c>
      <c r="AH71" s="114">
        <v>0</v>
      </c>
      <c r="AI71" s="114">
        <v>0</v>
      </c>
      <c r="AJ71" s="114">
        <v>0</v>
      </c>
      <c r="AK71" s="114">
        <v>0</v>
      </c>
      <c r="AL71" s="114">
        <v>0</v>
      </c>
      <c r="AM71" s="114">
        <v>0</v>
      </c>
      <c r="AN71" s="114">
        <v>0</v>
      </c>
      <c r="AO71" s="114">
        <v>0</v>
      </c>
      <c r="AP71" s="114">
        <v>0</v>
      </c>
      <c r="AQ71" s="114">
        <v>0</v>
      </c>
      <c r="AR71" s="114">
        <v>0</v>
      </c>
      <c r="AS71" s="114">
        <v>0</v>
      </c>
      <c r="AT71" s="114">
        <v>0</v>
      </c>
      <c r="AU71" s="114">
        <v>0</v>
      </c>
      <c r="AV71" s="114">
        <v>0</v>
      </c>
      <c r="AW71" s="114">
        <v>0</v>
      </c>
      <c r="AX71" s="114">
        <v>0</v>
      </c>
      <c r="AY71" s="114">
        <v>0</v>
      </c>
      <c r="BB71" s="40" t="str">
        <f t="shared" si="6"/>
        <v>0</v>
      </c>
    </row>
    <row r="72" spans="1:54" s="83" customFormat="1" ht="14.25" thickTop="1" thickBot="1">
      <c r="A72" s="115"/>
      <c r="B72" s="131" t="s">
        <v>225</v>
      </c>
      <c r="C72" s="132"/>
      <c r="D72" s="133"/>
      <c r="E72" s="134"/>
      <c r="F72" s="135">
        <f t="shared" ref="F72:AY72" si="10">SUM(F67:F71)</f>
        <v>0</v>
      </c>
      <c r="G72" s="136">
        <f t="shared" si="10"/>
        <v>0</v>
      </c>
      <c r="H72" s="137">
        <f t="shared" si="10"/>
        <v>0</v>
      </c>
      <c r="I72" s="137">
        <f t="shared" si="10"/>
        <v>0</v>
      </c>
      <c r="J72" s="137">
        <f t="shared" si="10"/>
        <v>0</v>
      </c>
      <c r="K72" s="137">
        <f t="shared" si="10"/>
        <v>0</v>
      </c>
      <c r="L72" s="137">
        <f t="shared" si="10"/>
        <v>0</v>
      </c>
      <c r="M72" s="137">
        <f t="shared" si="10"/>
        <v>0</v>
      </c>
      <c r="N72" s="137">
        <f t="shared" si="10"/>
        <v>0</v>
      </c>
      <c r="O72" s="137">
        <f t="shared" si="10"/>
        <v>0</v>
      </c>
      <c r="P72" s="137">
        <f t="shared" si="10"/>
        <v>0</v>
      </c>
      <c r="Q72" s="137">
        <f t="shared" si="10"/>
        <v>0</v>
      </c>
      <c r="R72" s="137">
        <f t="shared" si="10"/>
        <v>0</v>
      </c>
      <c r="S72" s="137">
        <f t="shared" si="10"/>
        <v>0</v>
      </c>
      <c r="T72" s="137">
        <f t="shared" si="10"/>
        <v>0</v>
      </c>
      <c r="U72" s="137">
        <f t="shared" si="10"/>
        <v>0</v>
      </c>
      <c r="V72" s="137">
        <f t="shared" si="10"/>
        <v>0</v>
      </c>
      <c r="W72" s="137">
        <f t="shared" si="10"/>
        <v>0</v>
      </c>
      <c r="X72" s="137">
        <f t="shared" si="10"/>
        <v>0</v>
      </c>
      <c r="Y72" s="137">
        <f t="shared" si="10"/>
        <v>0</v>
      </c>
      <c r="Z72" s="137">
        <f t="shared" si="10"/>
        <v>0</v>
      </c>
      <c r="AA72" s="137">
        <f t="shared" si="10"/>
        <v>0</v>
      </c>
      <c r="AB72" s="137">
        <f t="shared" si="10"/>
        <v>0</v>
      </c>
      <c r="AC72" s="137">
        <f t="shared" si="10"/>
        <v>0</v>
      </c>
      <c r="AD72" s="137">
        <f t="shared" si="10"/>
        <v>0</v>
      </c>
      <c r="AE72" s="137">
        <f t="shared" si="10"/>
        <v>0</v>
      </c>
      <c r="AF72" s="137">
        <f t="shared" si="10"/>
        <v>0</v>
      </c>
      <c r="AG72" s="137">
        <f t="shared" si="10"/>
        <v>0</v>
      </c>
      <c r="AH72" s="137">
        <f t="shared" si="10"/>
        <v>0</v>
      </c>
      <c r="AI72" s="137">
        <f t="shared" si="10"/>
        <v>0</v>
      </c>
      <c r="AJ72" s="137">
        <f t="shared" si="10"/>
        <v>0</v>
      </c>
      <c r="AK72" s="137">
        <f t="shared" si="10"/>
        <v>0</v>
      </c>
      <c r="AL72" s="137">
        <f t="shared" si="10"/>
        <v>0</v>
      </c>
      <c r="AM72" s="137">
        <f t="shared" si="10"/>
        <v>0</v>
      </c>
      <c r="AN72" s="137">
        <f t="shared" si="10"/>
        <v>0</v>
      </c>
      <c r="AO72" s="137">
        <f t="shared" si="10"/>
        <v>0</v>
      </c>
      <c r="AP72" s="137">
        <f t="shared" si="10"/>
        <v>0</v>
      </c>
      <c r="AQ72" s="137">
        <f t="shared" si="10"/>
        <v>0</v>
      </c>
      <c r="AR72" s="137">
        <f t="shared" si="10"/>
        <v>0</v>
      </c>
      <c r="AS72" s="137">
        <f t="shared" si="10"/>
        <v>0</v>
      </c>
      <c r="AT72" s="137">
        <f t="shared" si="10"/>
        <v>0</v>
      </c>
      <c r="AU72" s="137">
        <f t="shared" si="10"/>
        <v>0</v>
      </c>
      <c r="AV72" s="137">
        <f t="shared" si="10"/>
        <v>0</v>
      </c>
      <c r="AW72" s="137">
        <f t="shared" si="10"/>
        <v>0</v>
      </c>
      <c r="AX72" s="137">
        <f t="shared" si="10"/>
        <v>0</v>
      </c>
      <c r="AY72" s="137">
        <f t="shared" si="10"/>
        <v>0</v>
      </c>
      <c r="BB72" s="40" t="str">
        <f t="shared" si="6"/>
        <v>0</v>
      </c>
    </row>
    <row r="73" spans="1:54">
      <c r="F73" s="130"/>
    </row>
  </sheetData>
  <autoFilter ref="BB7:BB72"/>
  <phoneticPr fontId="26" type="noConversion"/>
  <dataValidations count="1">
    <dataValidation type="list" allowBlank="1" showInputMessage="1" showErrorMessage="1" error="Please enter either Government (Govt) or Contractor (Contr) for each labor category." sqref="E13:E47">
      <formula1>"Govt,Contr"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BB73"/>
  <sheetViews>
    <sheetView showGridLines="0" zoomScale="85" zoomScaleNormal="85" workbookViewId="0">
      <pane xSplit="6" ySplit="8" topLeftCell="AU9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2.75"/>
  <cols>
    <col min="1" max="1" width="4.140625" style="12" bestFit="1" customWidth="1"/>
    <col min="2" max="2" width="26.28515625" style="12" customWidth="1"/>
    <col min="3" max="3" width="19.5703125" style="12" customWidth="1"/>
    <col min="4" max="4" width="26.28515625" style="12" customWidth="1"/>
    <col min="5" max="5" width="8.140625" style="13" customWidth="1"/>
    <col min="6" max="6" width="12.7109375" style="14" customWidth="1"/>
    <col min="7" max="51" width="13.140625" style="12" customWidth="1"/>
    <col min="52" max="16384" width="9.140625" style="12"/>
  </cols>
  <sheetData>
    <row r="1" spans="1:54">
      <c r="B1" s="12" t="s">
        <v>153</v>
      </c>
      <c r="D1" s="12" t="str">
        <f>[1]InputSheet!D4</f>
        <v>P-13526</v>
      </c>
    </row>
    <row r="2" spans="1:54">
      <c r="B2" s="12" t="s">
        <v>154</v>
      </c>
      <c r="D2" s="12" t="str">
        <f>[1]InputSheet!D1</f>
        <v>JLA10030/LR-RBG-6000447673</v>
      </c>
    </row>
    <row r="3" spans="1:54">
      <c r="B3" s="12" t="s">
        <v>155</v>
      </c>
      <c r="D3" s="12" t="str">
        <f>[1]InputSheet!D3</f>
        <v>ManTech Telecommunications and Information Systems Corporation</v>
      </c>
    </row>
    <row r="4" spans="1:54" s="15" customFormat="1" ht="13.5" thickBot="1">
      <c r="B4" s="15" t="s">
        <v>156</v>
      </c>
      <c r="D4" s="15" t="str">
        <f>[1]InputSheet!D2</f>
        <v>NATO ITM-I</v>
      </c>
      <c r="E4" s="16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</row>
    <row r="5" spans="1:54"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4" s="26" customFormat="1" ht="15.75" thickBot="1">
      <c r="A6" s="20"/>
      <c r="B6" s="21"/>
      <c r="C6" s="21"/>
      <c r="D6" s="22"/>
      <c r="E6" s="23"/>
      <c r="F6" s="24"/>
      <c r="G6" s="25">
        <v>1</v>
      </c>
      <c r="H6" s="25">
        <f t="shared" ref="H6:AY6" si="0">G6+1</f>
        <v>2</v>
      </c>
      <c r="I6" s="25">
        <f t="shared" si="0"/>
        <v>3</v>
      </c>
      <c r="J6" s="25">
        <f t="shared" si="0"/>
        <v>4</v>
      </c>
      <c r="K6" s="25">
        <f t="shared" si="0"/>
        <v>5</v>
      </c>
      <c r="L6" s="25">
        <f t="shared" si="0"/>
        <v>6</v>
      </c>
      <c r="M6" s="25">
        <f t="shared" si="0"/>
        <v>7</v>
      </c>
      <c r="N6" s="25">
        <f t="shared" si="0"/>
        <v>8</v>
      </c>
      <c r="O6" s="25">
        <f t="shared" si="0"/>
        <v>9</v>
      </c>
      <c r="P6" s="25">
        <f t="shared" si="0"/>
        <v>10</v>
      </c>
      <c r="Q6" s="25">
        <f t="shared" si="0"/>
        <v>11</v>
      </c>
      <c r="R6" s="25">
        <f t="shared" si="0"/>
        <v>12</v>
      </c>
      <c r="S6" s="25">
        <f t="shared" si="0"/>
        <v>13</v>
      </c>
      <c r="T6" s="25">
        <f t="shared" si="0"/>
        <v>14</v>
      </c>
      <c r="U6" s="25">
        <f t="shared" si="0"/>
        <v>15</v>
      </c>
      <c r="V6" s="25">
        <f t="shared" si="0"/>
        <v>16</v>
      </c>
      <c r="W6" s="25">
        <f t="shared" si="0"/>
        <v>17</v>
      </c>
      <c r="X6" s="25">
        <f t="shared" si="0"/>
        <v>18</v>
      </c>
      <c r="Y6" s="25">
        <f t="shared" si="0"/>
        <v>19</v>
      </c>
      <c r="Z6" s="25">
        <f t="shared" si="0"/>
        <v>20</v>
      </c>
      <c r="AA6" s="25">
        <f t="shared" si="0"/>
        <v>21</v>
      </c>
      <c r="AB6" s="25">
        <f t="shared" si="0"/>
        <v>22</v>
      </c>
      <c r="AC6" s="25">
        <f t="shared" si="0"/>
        <v>23</v>
      </c>
      <c r="AD6" s="25">
        <f t="shared" si="0"/>
        <v>24</v>
      </c>
      <c r="AE6" s="25">
        <f t="shared" si="0"/>
        <v>25</v>
      </c>
      <c r="AF6" s="25">
        <f t="shared" si="0"/>
        <v>26</v>
      </c>
      <c r="AG6" s="25">
        <f t="shared" si="0"/>
        <v>27</v>
      </c>
      <c r="AH6" s="25">
        <f t="shared" si="0"/>
        <v>28</v>
      </c>
      <c r="AI6" s="25">
        <f t="shared" si="0"/>
        <v>29</v>
      </c>
      <c r="AJ6" s="25">
        <f t="shared" si="0"/>
        <v>30</v>
      </c>
      <c r="AK6" s="25">
        <f t="shared" si="0"/>
        <v>31</v>
      </c>
      <c r="AL6" s="25">
        <f t="shared" si="0"/>
        <v>32</v>
      </c>
      <c r="AM6" s="25">
        <f t="shared" si="0"/>
        <v>33</v>
      </c>
      <c r="AN6" s="25">
        <f t="shared" si="0"/>
        <v>34</v>
      </c>
      <c r="AO6" s="25">
        <f t="shared" si="0"/>
        <v>35</v>
      </c>
      <c r="AP6" s="25">
        <f t="shared" si="0"/>
        <v>36</v>
      </c>
      <c r="AQ6" s="25">
        <f t="shared" si="0"/>
        <v>37</v>
      </c>
      <c r="AR6" s="25">
        <f t="shared" si="0"/>
        <v>38</v>
      </c>
      <c r="AS6" s="25">
        <f t="shared" si="0"/>
        <v>39</v>
      </c>
      <c r="AT6" s="25">
        <f t="shared" si="0"/>
        <v>40</v>
      </c>
      <c r="AU6" s="25">
        <f t="shared" si="0"/>
        <v>41</v>
      </c>
      <c r="AV6" s="25">
        <f t="shared" si="0"/>
        <v>42</v>
      </c>
      <c r="AW6" s="25">
        <f t="shared" si="0"/>
        <v>43</v>
      </c>
      <c r="AX6" s="25">
        <f t="shared" si="0"/>
        <v>44</v>
      </c>
      <c r="AY6" s="25">
        <f t="shared" si="0"/>
        <v>45</v>
      </c>
    </row>
    <row r="7" spans="1:54" s="27" customFormat="1" ht="13.5" thickBot="1">
      <c r="B7" s="28" t="s">
        <v>157</v>
      </c>
      <c r="C7" s="28"/>
      <c r="E7" s="29"/>
      <c r="F7" s="30" t="s">
        <v>158</v>
      </c>
      <c r="G7" s="31" t="str">
        <f>VLOOKUP(G$6,'[1]WBS Task Descriptions'!$A$10:$C$249,2,FALSE)</f>
        <v>1.a</v>
      </c>
      <c r="H7" s="32" t="str">
        <f>VLOOKUP(H$6,'[1]WBS Task Descriptions'!$A$10:$C$249,2,FALSE)</f>
        <v>1.b</v>
      </c>
      <c r="I7" s="32" t="str">
        <f>VLOOKUP(I$6,'[1]WBS Task Descriptions'!$A$10:$C$249,2,FALSE)</f>
        <v>2.a</v>
      </c>
      <c r="J7" s="32" t="str">
        <f>VLOOKUP(J$6,'[1]WBS Task Descriptions'!$A$10:$C$249,2,FALSE)</f>
        <v>2.b</v>
      </c>
      <c r="K7" s="32" t="str">
        <f>VLOOKUP(K$6,'[1]WBS Task Descriptions'!$A$10:$C$249,2,FALSE)</f>
        <v>2.c</v>
      </c>
      <c r="L7" s="32" t="str">
        <f>VLOOKUP(L$6,'[1]WBS Task Descriptions'!$A$10:$C$249,2,FALSE)</f>
        <v>3.a</v>
      </c>
      <c r="M7" s="32" t="str">
        <f>VLOOKUP(M$6,'[1]WBS Task Descriptions'!$A$10:$C$249,2,FALSE)</f>
        <v>3.b</v>
      </c>
      <c r="N7" s="32" t="str">
        <f>VLOOKUP(N$6,'[1]WBS Task Descriptions'!$A$10:$C$249,2,FALSE)</f>
        <v>3.c</v>
      </c>
      <c r="O7" s="32">
        <f>VLOOKUP(O$6,'[1]WBS Task Descriptions'!$A$10:$C$249,2,FALSE)</f>
        <v>4</v>
      </c>
      <c r="P7" s="32" t="str">
        <f>VLOOKUP(P$6,'[1]WBS Task Descriptions'!$A$10:$C$249,2,FALSE)</f>
        <v>5.a</v>
      </c>
      <c r="Q7" s="32" t="str">
        <f>VLOOKUP(Q$6,'[1]WBS Task Descriptions'!$A$10:$C$249,2,FALSE)</f>
        <v>5.b</v>
      </c>
      <c r="R7" s="32" t="str">
        <f>VLOOKUP(R$6,'[1]WBS Task Descriptions'!$A$10:$C$249,2,FALSE)</f>
        <v>5.c</v>
      </c>
      <c r="S7" s="32">
        <f>VLOOKUP(S$6,'[1]WBS Task Descriptions'!$A$10:$C$249,2,FALSE)</f>
        <v>6</v>
      </c>
      <c r="T7" s="32">
        <f>VLOOKUP(T$6,'[1]WBS Task Descriptions'!$A$10:$C$249,2,FALSE)</f>
        <v>7</v>
      </c>
      <c r="U7" s="32">
        <f>VLOOKUP(U$6,'[1]WBS Task Descriptions'!$A$10:$C$249,2,FALSE)</f>
        <v>8</v>
      </c>
      <c r="V7" s="32">
        <f>VLOOKUP(V$6,'[1]WBS Task Descriptions'!$A$10:$C$249,2,FALSE)</f>
        <v>9</v>
      </c>
      <c r="W7" s="32" t="str">
        <f>VLOOKUP(W$6,'[1]WBS Task Descriptions'!$A$10:$C$249,2,FALSE)</f>
        <v>10a</v>
      </c>
      <c r="X7" s="32" t="str">
        <f>VLOOKUP(X$6,'[1]WBS Task Descriptions'!$A$10:$C$249,2,FALSE)</f>
        <v>10b</v>
      </c>
      <c r="Y7" s="32">
        <f>VLOOKUP(Y$6,'[1]WBS Task Descriptions'!$A$10:$C$249,2,FALSE)</f>
        <v>11</v>
      </c>
      <c r="Z7" s="32">
        <f>VLOOKUP(Z$6,'[1]WBS Task Descriptions'!$A$10:$C$249,2,FALSE)</f>
        <v>12</v>
      </c>
      <c r="AA7" s="32">
        <f>VLOOKUP(AA$6,'[1]WBS Task Descriptions'!$A$10:$C$249,2,FALSE)</f>
        <v>13</v>
      </c>
      <c r="AB7" s="32" t="str">
        <f>VLOOKUP(AB$6,'[1]WBS Task Descriptions'!$A$10:$C$249,2,FALSE)</f>
        <v>14.a</v>
      </c>
      <c r="AC7" s="32" t="str">
        <f>VLOOKUP(AC$6,'[1]WBS Task Descriptions'!$A$10:$C$249,2,FALSE)</f>
        <v>14.b</v>
      </c>
      <c r="AD7" s="32" t="str">
        <f>VLOOKUP(AD$6,'[1]WBS Task Descriptions'!$A$10:$C$249,2,FALSE)</f>
        <v>15.a</v>
      </c>
      <c r="AE7" s="32" t="str">
        <f>VLOOKUP(AE$6,'[1]WBS Task Descriptions'!$A$10:$C$249,2,FALSE)</f>
        <v>15.b</v>
      </c>
      <c r="AF7" s="32" t="str">
        <f>VLOOKUP(AF$6,'[1]WBS Task Descriptions'!$A$10:$C$249,2,FALSE)</f>
        <v>15.c</v>
      </c>
      <c r="AG7" s="32" t="str">
        <f>VLOOKUP(AG$6,'[1]WBS Task Descriptions'!$A$10:$C$249,2,FALSE)</f>
        <v>16.a</v>
      </c>
      <c r="AH7" s="32" t="str">
        <f>VLOOKUP(AH$6,'[1]WBS Task Descriptions'!$A$10:$C$249,2,FALSE)</f>
        <v>16.b</v>
      </c>
      <c r="AI7" s="32">
        <f>VLOOKUP(AI$6,'[1]WBS Task Descriptions'!$A$10:$C$249,2,FALSE)</f>
        <v>17</v>
      </c>
      <c r="AJ7" s="32">
        <f>VLOOKUP(AJ$6,'[1]WBS Task Descriptions'!$A$10:$C$249,2,FALSE)</f>
        <v>18</v>
      </c>
      <c r="AK7" s="32">
        <f>VLOOKUP(AK$6,'[1]WBS Task Descriptions'!$A$10:$C$249,2,FALSE)</f>
        <v>19</v>
      </c>
      <c r="AL7" s="32">
        <f>VLOOKUP(AL$6,'[1]WBS Task Descriptions'!$A$10:$C$249,2,FALSE)</f>
        <v>20</v>
      </c>
      <c r="AM7" s="32">
        <f>VLOOKUP(AM$6,'[1]WBS Task Descriptions'!$A$10:$C$249,2,FALSE)</f>
        <v>21</v>
      </c>
      <c r="AN7" s="32" t="str">
        <f>VLOOKUP(AN$6,'[1]WBS Task Descriptions'!$A$10:$C$249,2,FALSE)</f>
        <v>22a</v>
      </c>
      <c r="AO7" s="32" t="str">
        <f>VLOOKUP(AO$6,'[1]WBS Task Descriptions'!$A$10:$C$249,2,FALSE)</f>
        <v>22b</v>
      </c>
      <c r="AP7" s="32" t="str">
        <f>VLOOKUP(AP$6,'[1]WBS Task Descriptions'!$A$10:$C$249,2,FALSE)</f>
        <v>22c</v>
      </c>
      <c r="AQ7" s="32" t="str">
        <f>VLOOKUP(AQ$6,'[1]WBS Task Descriptions'!$A$10:$C$249,2,FALSE)</f>
        <v>23a</v>
      </c>
      <c r="AR7" s="32" t="str">
        <f>VLOOKUP(AR$6,'[1]WBS Task Descriptions'!$A$10:$C$249,2,FALSE)</f>
        <v>23b</v>
      </c>
      <c r="AS7" s="32" t="str">
        <f>VLOOKUP(AS$6,'[1]WBS Task Descriptions'!$A$10:$C$249,2,FALSE)</f>
        <v>24a</v>
      </c>
      <c r="AT7" s="32" t="str">
        <f>VLOOKUP(AT$6,'[1]WBS Task Descriptions'!$A$10:$C$249,2,FALSE)</f>
        <v>24b</v>
      </c>
      <c r="AU7" s="32">
        <f>VLOOKUP(AU$6,'[1]WBS Task Descriptions'!$A$10:$C$249,2,FALSE)</f>
        <v>25</v>
      </c>
      <c r="AV7" s="32">
        <f>VLOOKUP(AV$6,'[1]WBS Task Descriptions'!$A$10:$C$249,2,FALSE)</f>
        <v>26</v>
      </c>
      <c r="AW7" s="32">
        <f>VLOOKUP(AW$6,'[1]WBS Task Descriptions'!$A$10:$C$249,2,FALSE)</f>
        <v>27</v>
      </c>
      <c r="AX7" s="32">
        <f>VLOOKUP(AX$6,'[1]WBS Task Descriptions'!$A$10:$C$249,2,FALSE)</f>
        <v>28</v>
      </c>
      <c r="AY7" s="32">
        <f>VLOOKUP(AY$6,'[1]WBS Task Descriptions'!$A$10:$C$249,2,FALSE)</f>
        <v>29</v>
      </c>
      <c r="BB7" s="33" t="s">
        <v>159</v>
      </c>
    </row>
    <row r="8" spans="1:54" s="19" customFormat="1" ht="26.25" thickBot="1">
      <c r="B8" s="34"/>
      <c r="C8" s="35"/>
      <c r="D8" s="35"/>
      <c r="E8" s="36"/>
      <c r="F8" s="37" t="s">
        <v>160</v>
      </c>
      <c r="G8" s="38" t="str">
        <f>VLOOKUP(G$6,'[1]WBS Task Descriptions'!$A$10:$C$249,3,FALSE)</f>
        <v>NSIZ /1</v>
      </c>
      <c r="H8" s="39" t="str">
        <f>VLOOKUP(H$6,'[1]WBS Task Descriptions'!$A$10:$C$249,3,FALSE)</f>
        <v>NSIZ /2</v>
      </c>
      <c r="I8" s="39" t="str">
        <f>VLOOKUP(I$6,'[1]WBS Task Descriptions'!$A$10:$C$249,3,FALSE)</f>
        <v>UNIZ /1</v>
      </c>
      <c r="J8" s="39" t="str">
        <f>VLOOKUP(J$6,'[1]WBS Task Descriptions'!$A$10:$C$249,3,FALSE)</f>
        <v>UNIZ /2</v>
      </c>
      <c r="K8" s="39" t="str">
        <f>VLOOKUP(K$6,'[1]WBS Task Descriptions'!$A$10:$C$249,3,FALSE)</f>
        <v>UNIZ /3</v>
      </c>
      <c r="L8" s="39" t="str">
        <f>VLOOKUP(L$6,'[1]WBS Task Descriptions'!$A$10:$C$249,3,FALSE)</f>
        <v>MNSA/1</v>
      </c>
      <c r="M8" s="39" t="str">
        <f>VLOOKUP(M$6,'[1]WBS Task Descriptions'!$A$10:$C$249,3,FALSE)</f>
        <v>MNSA/2</v>
      </c>
      <c r="N8" s="39" t="str">
        <f>VLOOKUP(N$6,'[1]WBS Task Descriptions'!$A$10:$C$249,3,FALSE)</f>
        <v>MNSA/3</v>
      </c>
      <c r="O8" s="39" t="str">
        <f>VLOOKUP(O$6,'[1]WBS Task Descriptions'!$A$10:$C$249,3,FALSE)</f>
        <v>VTCIZ/1</v>
      </c>
      <c r="P8" s="39" t="str">
        <f>VLOOKUP(P$6,'[1]WBS Task Descriptions'!$A$10:$C$249,3,FALSE)</f>
        <v>SDNM/1</v>
      </c>
      <c r="Q8" s="39" t="str">
        <f>VLOOKUP(Q$6,'[1]WBS Task Descriptions'!$A$10:$C$249,3,FALSE)</f>
        <v>SDNM/2</v>
      </c>
      <c r="R8" s="39" t="str">
        <f>VLOOKUP(R$6,'[1]WBS Task Descriptions'!$A$10:$C$249,3,FALSE)</f>
        <v>SDNM/3</v>
      </c>
      <c r="S8" s="39" t="str">
        <f>VLOOKUP(S$6,'[1]WBS Task Descriptions'!$A$10:$C$249,3,FALSE)</f>
        <v>CRYP/1</v>
      </c>
      <c r="T8" s="39" t="str">
        <f>VLOOKUP(T$6,'[1]WBS Task Descriptions'!$A$10:$C$249,3,FALSE)</f>
        <v>TSIZ/1</v>
      </c>
      <c r="U8" s="39" t="str">
        <f>VLOOKUP(U$6,'[1]WBS Task Descriptions'!$A$10:$C$249,3,FALSE)</f>
        <v>SATCIZ/1</v>
      </c>
      <c r="V8" s="39" t="str">
        <f>VLOOKUP(V$6,'[1]WBS Task Descriptions'!$A$10:$C$249,3,FALSE)</f>
        <v>DLOSIZ/1</v>
      </c>
      <c r="W8" s="39" t="str">
        <f>VLOOKUP(W$6,'[1]WBS Task Descriptions'!$A$10:$C$249,3,FALSE)</f>
        <v>TLK/1</v>
      </c>
      <c r="X8" s="39" t="str">
        <f>VLOOKUP(X$6,'[1]WBS Task Descriptions'!$A$10:$C$249,3,FALSE)</f>
        <v>TLK/2</v>
      </c>
      <c r="Y8" s="39" t="str">
        <f>VLOOKUP(Y$6,'[1]WBS Task Descriptions'!$A$10:$C$249,3,FALSE)</f>
        <v>SMPA/1</v>
      </c>
      <c r="Z8" s="39" t="str">
        <f>VLOOKUP(Z$6,'[1]WBS Task Descriptions'!$A$10:$C$249,3,FALSE)</f>
        <v>CMIZ/1</v>
      </c>
      <c r="AA8" s="39" t="str">
        <f>VLOOKUP(AA$6,'[1]WBS Task Descriptions'!$A$10:$C$249,3,FALSE)</f>
        <v>MONS/1</v>
      </c>
      <c r="AB8" s="39" t="str">
        <f>VLOOKUP(AB$6,'[1]WBS Task Descriptions'!$A$10:$C$249,3,FALSE)</f>
        <v>NSAR/1</v>
      </c>
      <c r="AC8" s="39" t="str">
        <f>VLOOKUP(AC$6,'[1]WBS Task Descriptions'!$A$10:$C$249,3,FALSE)</f>
        <v>NSAR/2</v>
      </c>
      <c r="AD8" s="39" t="str">
        <f>VLOOKUP(AD$6,'[1]WBS Task Descriptions'!$A$10:$C$249,3,FALSE)</f>
        <v>UNAR /1</v>
      </c>
      <c r="AE8" s="39" t="str">
        <f>VLOOKUP(AE$6,'[1]WBS Task Descriptions'!$A$10:$C$249,3,FALSE)</f>
        <v>UNAR /2</v>
      </c>
      <c r="AF8" s="39" t="str">
        <f>VLOOKUP(AF$6,'[1]WBS Task Descriptions'!$A$10:$C$249,3,FALSE)</f>
        <v>UNAR /2</v>
      </c>
      <c r="AG8" s="39" t="str">
        <f>VLOOKUP(AG$6,'[1]WBS Task Descriptions'!$A$10:$C$249,3,FALSE)</f>
        <v>MNSAAR/1</v>
      </c>
      <c r="AH8" s="39" t="str">
        <f>VLOOKUP(AH$6,'[1]WBS Task Descriptions'!$A$10:$C$249,3,FALSE)</f>
        <v>MNSAAR/2</v>
      </c>
      <c r="AI8" s="39" t="str">
        <f>VLOOKUP(AI$6,'[1]WBS Task Descriptions'!$A$10:$C$249,3,FALSE)</f>
        <v>VTCAR/1</v>
      </c>
      <c r="AJ8" s="39" t="str">
        <f>VLOOKUP(AJ$6,'[1]WBS Task Descriptions'!$A$10:$C$249,3,FALSE)</f>
        <v>TSAR/1</v>
      </c>
      <c r="AK8" s="39" t="str">
        <f>VLOOKUP(AK$6,'[1]WBS Task Descriptions'!$A$10:$C$249,3,FALSE)</f>
        <v>SATCAR/1</v>
      </c>
      <c r="AL8" s="39" t="str">
        <f>VLOOKUP(AL$6,'[1]WBS Task Descriptions'!$A$10:$C$249,3,FALSE)</f>
        <v>DLOSAR/1</v>
      </c>
      <c r="AM8" s="39" t="str">
        <f>VLOOKUP(AM$6,'[1]WBS Task Descriptions'!$A$10:$C$249,3,FALSE)</f>
        <v>CMAR/1</v>
      </c>
      <c r="AN8" s="39" t="str">
        <f>VLOOKUP(AN$6,'[1]WBS Task Descriptions'!$A$10:$C$249,3,FALSE)</f>
        <v>NSCD /1</v>
      </c>
      <c r="AO8" s="39" t="str">
        <f>VLOOKUP(AO$6,'[1]WBS Task Descriptions'!$A$10:$C$249,3,FALSE)</f>
        <v>NSCD /2</v>
      </c>
      <c r="AP8" s="39" t="str">
        <f>VLOOKUP(AP$6,'[1]WBS Task Descriptions'!$A$10:$C$249,3,FALSE)</f>
        <v>NSCD /3</v>
      </c>
      <c r="AQ8" s="39" t="str">
        <f>VLOOKUP(AQ$6,'[1]WBS Task Descriptions'!$A$10:$C$249,3,FALSE)</f>
        <v>UNCD /1</v>
      </c>
      <c r="AR8" s="39" t="str">
        <f>VLOOKUP(AR$6,'[1]WBS Task Descriptions'!$A$10:$C$249,3,FALSE)</f>
        <v>UNCD /2</v>
      </c>
      <c r="AS8" s="39" t="str">
        <f>VLOOKUP(AS$6,'[1]WBS Task Descriptions'!$A$10:$C$249,3,FALSE)</f>
        <v>MNSACD/1</v>
      </c>
      <c r="AT8" s="39" t="str">
        <f>VLOOKUP(AT$6,'[1]WBS Task Descriptions'!$A$10:$C$249,3,FALSE)</f>
        <v>MNSACD/2</v>
      </c>
      <c r="AU8" s="39" t="str">
        <f>VLOOKUP(AU$6,'[1]WBS Task Descriptions'!$A$10:$C$249,3,FALSE)</f>
        <v>PVTCCD/1</v>
      </c>
      <c r="AV8" s="39" t="str">
        <f>VLOOKUP(AV$6,'[1]WBS Task Descriptions'!$A$10:$C$249,3,FALSE)</f>
        <v>PTSCD/1</v>
      </c>
      <c r="AW8" s="39" t="str">
        <f>VLOOKUP(AW$6,'[1]WBS Task Descriptions'!$A$10:$C$249,3,FALSE)</f>
        <v>SATCCD/1</v>
      </c>
      <c r="AX8" s="39" t="str">
        <f>VLOOKUP(AX$6,'[1]WBS Task Descriptions'!$A$10:$C$249,3,FALSE)</f>
        <v>DLOSCD/1</v>
      </c>
      <c r="AY8" s="39" t="str">
        <f>VLOOKUP(AY$6,'[1]WBS Task Descriptions'!$A$10:$C$249,3,FALSE)</f>
        <v>CMCD/1</v>
      </c>
      <c r="BB8" s="40" t="str">
        <f>IF((OR((F8=""),(F8&gt;0))),"1","0")</f>
        <v>1</v>
      </c>
    </row>
    <row r="9" spans="1:54" s="19" customFormat="1" ht="34.5" customHeight="1">
      <c r="B9" s="41"/>
      <c r="C9" s="42"/>
      <c r="D9" s="42"/>
      <c r="E9" s="43" t="s">
        <v>1</v>
      </c>
      <c r="F9" s="44"/>
      <c r="G9" s="45" t="s">
        <v>7</v>
      </c>
      <c r="H9" s="45" t="s">
        <v>7</v>
      </c>
      <c r="I9" s="46" t="s">
        <v>15</v>
      </c>
      <c r="J9" s="46" t="s">
        <v>15</v>
      </c>
      <c r="K9" s="46" t="s">
        <v>15</v>
      </c>
      <c r="L9" s="46" t="s">
        <v>161</v>
      </c>
      <c r="M9" s="46" t="s">
        <v>161</v>
      </c>
      <c r="N9" s="46" t="s">
        <v>161</v>
      </c>
      <c r="O9" s="46" t="s">
        <v>34</v>
      </c>
      <c r="P9" s="46" t="s">
        <v>162</v>
      </c>
      <c r="Q9" s="46" t="s">
        <v>162</v>
      </c>
      <c r="R9" s="46" t="s">
        <v>162</v>
      </c>
      <c r="S9" s="46" t="s">
        <v>48</v>
      </c>
      <c r="T9" s="46" t="s">
        <v>52</v>
      </c>
      <c r="U9" s="46" t="s">
        <v>56</v>
      </c>
      <c r="V9" s="46" t="s">
        <v>60</v>
      </c>
      <c r="W9" s="46" t="s">
        <v>65</v>
      </c>
      <c r="X9" s="46" t="s">
        <v>65</v>
      </c>
      <c r="Y9" s="46" t="s">
        <v>72</v>
      </c>
      <c r="Z9" s="46" t="s">
        <v>163</v>
      </c>
      <c r="AA9" s="46" t="s">
        <v>164</v>
      </c>
      <c r="AB9" s="46" t="s">
        <v>165</v>
      </c>
      <c r="AC9" s="46" t="s">
        <v>165</v>
      </c>
      <c r="AD9" s="46" t="s">
        <v>90</v>
      </c>
      <c r="AE9" s="46" t="s">
        <v>90</v>
      </c>
      <c r="AF9" s="46" t="s">
        <v>90</v>
      </c>
      <c r="AG9" s="46" t="s">
        <v>166</v>
      </c>
      <c r="AH9" s="46" t="s">
        <v>166</v>
      </c>
      <c r="AI9" s="46" t="s">
        <v>104</v>
      </c>
      <c r="AJ9" s="46" t="s">
        <v>167</v>
      </c>
      <c r="AK9" s="46" t="s">
        <v>110</v>
      </c>
      <c r="AL9" s="46" t="s">
        <v>168</v>
      </c>
      <c r="AM9" s="46" t="s">
        <v>163</v>
      </c>
      <c r="AN9" s="46" t="s">
        <v>169</v>
      </c>
      <c r="AO9" s="46" t="s">
        <v>169</v>
      </c>
      <c r="AP9" s="46" t="s">
        <v>169</v>
      </c>
      <c r="AQ9" s="46" t="s">
        <v>128</v>
      </c>
      <c r="AR9" s="46" t="s">
        <v>128</v>
      </c>
      <c r="AS9" s="46" t="s">
        <v>166</v>
      </c>
      <c r="AT9" s="46" t="s">
        <v>166</v>
      </c>
      <c r="AU9" s="46" t="s">
        <v>140</v>
      </c>
      <c r="AV9" s="46" t="s">
        <v>167</v>
      </c>
      <c r="AW9" s="46" t="s">
        <v>56</v>
      </c>
      <c r="AX9" s="46" t="s">
        <v>168</v>
      </c>
      <c r="AY9" s="46" t="s">
        <v>163</v>
      </c>
      <c r="BB9" s="40"/>
    </row>
    <row r="10" spans="1:54" s="47" customFormat="1">
      <c r="B10" s="48" t="s">
        <v>170</v>
      </c>
      <c r="C10" s="49" t="s">
        <v>171</v>
      </c>
      <c r="D10" s="49" t="s">
        <v>172</v>
      </c>
      <c r="E10" s="50" t="s">
        <v>173</v>
      </c>
      <c r="F10" s="51" t="s">
        <v>174</v>
      </c>
      <c r="G10" s="52" t="s">
        <v>175</v>
      </c>
      <c r="H10" s="49" t="s">
        <v>175</v>
      </c>
      <c r="I10" s="49" t="s">
        <v>175</v>
      </c>
      <c r="J10" s="49" t="s">
        <v>175</v>
      </c>
      <c r="K10" s="49" t="s">
        <v>175</v>
      </c>
      <c r="L10" s="49" t="s">
        <v>175</v>
      </c>
      <c r="M10" s="49" t="s">
        <v>175</v>
      </c>
      <c r="N10" s="49" t="s">
        <v>175</v>
      </c>
      <c r="O10" s="49" t="s">
        <v>175</v>
      </c>
      <c r="P10" s="49" t="s">
        <v>175</v>
      </c>
      <c r="Q10" s="49" t="s">
        <v>175</v>
      </c>
      <c r="R10" s="49" t="s">
        <v>175</v>
      </c>
      <c r="S10" s="49" t="s">
        <v>175</v>
      </c>
      <c r="T10" s="49" t="s">
        <v>175</v>
      </c>
      <c r="U10" s="49" t="s">
        <v>175</v>
      </c>
      <c r="V10" s="49" t="s">
        <v>175</v>
      </c>
      <c r="W10" s="49" t="s">
        <v>175</v>
      </c>
      <c r="X10" s="49" t="s">
        <v>175</v>
      </c>
      <c r="Y10" s="49" t="s">
        <v>175</v>
      </c>
      <c r="Z10" s="49" t="s">
        <v>175</v>
      </c>
      <c r="AA10" s="49" t="s">
        <v>175</v>
      </c>
      <c r="AB10" s="49" t="s">
        <v>175</v>
      </c>
      <c r="AC10" s="49" t="s">
        <v>175</v>
      </c>
      <c r="AD10" s="49" t="s">
        <v>175</v>
      </c>
      <c r="AE10" s="49" t="s">
        <v>175</v>
      </c>
      <c r="AF10" s="49" t="s">
        <v>175</v>
      </c>
      <c r="AG10" s="49" t="s">
        <v>175</v>
      </c>
      <c r="AH10" s="49" t="s">
        <v>175</v>
      </c>
      <c r="AI10" s="49" t="s">
        <v>175</v>
      </c>
      <c r="AJ10" s="49" t="s">
        <v>175</v>
      </c>
      <c r="AK10" s="49" t="s">
        <v>175</v>
      </c>
      <c r="AL10" s="49" t="s">
        <v>175</v>
      </c>
      <c r="AM10" s="49" t="s">
        <v>175</v>
      </c>
      <c r="AN10" s="49" t="s">
        <v>175</v>
      </c>
      <c r="AO10" s="49" t="s">
        <v>175</v>
      </c>
      <c r="AP10" s="49" t="s">
        <v>175</v>
      </c>
      <c r="AQ10" s="49" t="s">
        <v>175</v>
      </c>
      <c r="AR10" s="49" t="s">
        <v>175</v>
      </c>
      <c r="AS10" s="49" t="s">
        <v>175</v>
      </c>
      <c r="AT10" s="49" t="s">
        <v>175</v>
      </c>
      <c r="AU10" s="49" t="s">
        <v>175</v>
      </c>
      <c r="AV10" s="49" t="s">
        <v>175</v>
      </c>
      <c r="AW10" s="49" t="s">
        <v>175</v>
      </c>
      <c r="AX10" s="49" t="s">
        <v>175</v>
      </c>
      <c r="AY10" s="49" t="s">
        <v>175</v>
      </c>
      <c r="BB10" s="40" t="str">
        <f t="shared" ref="BB10:BB41" si="1">IF((OR((F10=""),(F10&gt;0))),"1","0")</f>
        <v>1</v>
      </c>
    </row>
    <row r="11" spans="1:54" s="53" customFormat="1">
      <c r="B11" s="54"/>
      <c r="C11" s="55"/>
      <c r="D11" s="55"/>
      <c r="E11" s="56"/>
      <c r="F11" s="57"/>
      <c r="G11" s="58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BB11" s="40" t="str">
        <f t="shared" si="1"/>
        <v>1</v>
      </c>
    </row>
    <row r="12" spans="1:54">
      <c r="B12" s="59" t="s">
        <v>176</v>
      </c>
      <c r="C12" s="60"/>
      <c r="D12" s="60"/>
      <c r="E12" s="61"/>
      <c r="F12" s="62"/>
      <c r="G12" s="63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BB12" s="40" t="str">
        <f t="shared" si="1"/>
        <v>1</v>
      </c>
    </row>
    <row r="13" spans="1:54">
      <c r="A13" s="12">
        <v>1</v>
      </c>
      <c r="B13" s="65" t="s">
        <v>177</v>
      </c>
      <c r="C13" s="66" t="s">
        <v>178</v>
      </c>
      <c r="D13" s="67" t="s">
        <v>179</v>
      </c>
      <c r="E13" s="68" t="s">
        <v>180</v>
      </c>
      <c r="F13" s="69">
        <f t="shared" ref="F13:F47" si="2">SUBTOTAL(9,G13:AY13)</f>
        <v>0</v>
      </c>
      <c r="G13" s="70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0</v>
      </c>
      <c r="AE13" s="71">
        <v>0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  <c r="AM13" s="71">
        <v>0</v>
      </c>
      <c r="AN13" s="71">
        <v>0</v>
      </c>
      <c r="AO13" s="71">
        <v>0</v>
      </c>
      <c r="AP13" s="71">
        <v>0</v>
      </c>
      <c r="AQ13" s="71">
        <v>0</v>
      </c>
      <c r="AR13" s="71">
        <v>0</v>
      </c>
      <c r="AS13" s="71">
        <v>0</v>
      </c>
      <c r="AT13" s="71">
        <v>0</v>
      </c>
      <c r="AU13" s="71">
        <v>0</v>
      </c>
      <c r="AV13" s="71">
        <v>0</v>
      </c>
      <c r="AW13" s="71">
        <v>0</v>
      </c>
      <c r="AX13" s="71">
        <v>0</v>
      </c>
      <c r="AY13" s="71">
        <v>0</v>
      </c>
      <c r="BB13" s="40" t="str">
        <f t="shared" si="1"/>
        <v>0</v>
      </c>
    </row>
    <row r="14" spans="1:54">
      <c r="A14" s="12">
        <f t="shared" ref="A14:A47" si="3">A13+1</f>
        <v>2</v>
      </c>
      <c r="B14" s="72" t="s">
        <v>181</v>
      </c>
      <c r="C14" s="73" t="s">
        <v>182</v>
      </c>
      <c r="D14" s="67" t="s">
        <v>183</v>
      </c>
      <c r="E14" s="74" t="str">
        <f t="shared" ref="E14:E47" si="4">E13</f>
        <v>Govt</v>
      </c>
      <c r="F14" s="75">
        <f t="shared" si="2"/>
        <v>0</v>
      </c>
      <c r="G14" s="76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0</v>
      </c>
      <c r="AQ14" s="77">
        <v>0</v>
      </c>
      <c r="AR14" s="77">
        <v>0</v>
      </c>
      <c r="AS14" s="77">
        <v>0</v>
      </c>
      <c r="AT14" s="77">
        <v>0</v>
      </c>
      <c r="AU14" s="77">
        <v>0</v>
      </c>
      <c r="AV14" s="77">
        <v>0</v>
      </c>
      <c r="AW14" s="77">
        <v>0</v>
      </c>
      <c r="AX14" s="77">
        <v>0</v>
      </c>
      <c r="AY14" s="77">
        <v>0</v>
      </c>
      <c r="BB14" s="40" t="str">
        <f t="shared" si="1"/>
        <v>0</v>
      </c>
    </row>
    <row r="15" spans="1:54">
      <c r="A15" s="12">
        <f t="shared" si="3"/>
        <v>3</v>
      </c>
      <c r="B15" s="72" t="s">
        <v>184</v>
      </c>
      <c r="C15" s="73" t="s">
        <v>185</v>
      </c>
      <c r="D15" s="67" t="s">
        <v>186</v>
      </c>
      <c r="E15" s="74" t="str">
        <f t="shared" si="4"/>
        <v>Govt</v>
      </c>
      <c r="F15" s="75">
        <f t="shared" si="2"/>
        <v>0</v>
      </c>
      <c r="G15" s="76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H15" s="77">
        <v>0</v>
      </c>
      <c r="AI15" s="77">
        <v>0</v>
      </c>
      <c r="AJ15" s="77">
        <v>0</v>
      </c>
      <c r="AK15" s="77">
        <v>0</v>
      </c>
      <c r="AL15" s="77">
        <v>0</v>
      </c>
      <c r="AM15" s="77">
        <v>0</v>
      </c>
      <c r="AN15" s="77">
        <v>0</v>
      </c>
      <c r="AO15" s="77">
        <v>0</v>
      </c>
      <c r="AP15" s="77">
        <v>0</v>
      </c>
      <c r="AQ15" s="77">
        <v>0</v>
      </c>
      <c r="AR15" s="77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7">
        <v>0</v>
      </c>
      <c r="AY15" s="77">
        <v>0</v>
      </c>
      <c r="BB15" s="40" t="str">
        <f t="shared" si="1"/>
        <v>0</v>
      </c>
    </row>
    <row r="16" spans="1:54">
      <c r="A16" s="12">
        <f t="shared" si="3"/>
        <v>4</v>
      </c>
      <c r="B16" s="72" t="s">
        <v>187</v>
      </c>
      <c r="C16" s="73" t="s">
        <v>188</v>
      </c>
      <c r="D16" s="67" t="s">
        <v>187</v>
      </c>
      <c r="E16" s="74" t="str">
        <f t="shared" si="4"/>
        <v>Govt</v>
      </c>
      <c r="F16" s="75">
        <f t="shared" si="2"/>
        <v>0</v>
      </c>
      <c r="G16" s="76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0</v>
      </c>
      <c r="AI16" s="77">
        <v>0</v>
      </c>
      <c r="AJ16" s="77">
        <v>0</v>
      </c>
      <c r="AK16" s="77">
        <v>0</v>
      </c>
      <c r="AL16" s="77">
        <v>0</v>
      </c>
      <c r="AM16" s="77">
        <v>0</v>
      </c>
      <c r="AN16" s="77">
        <v>0</v>
      </c>
      <c r="AO16" s="77">
        <v>0</v>
      </c>
      <c r="AP16" s="77">
        <v>0</v>
      </c>
      <c r="AQ16" s="77">
        <v>0</v>
      </c>
      <c r="AR16" s="77">
        <v>0</v>
      </c>
      <c r="AS16" s="77">
        <v>0</v>
      </c>
      <c r="AT16" s="77">
        <v>0</v>
      </c>
      <c r="AU16" s="77">
        <v>0</v>
      </c>
      <c r="AV16" s="77">
        <v>0</v>
      </c>
      <c r="AW16" s="77">
        <v>0</v>
      </c>
      <c r="AX16" s="77">
        <v>0</v>
      </c>
      <c r="AY16" s="77">
        <v>0</v>
      </c>
      <c r="BB16" s="40" t="str">
        <f t="shared" si="1"/>
        <v>0</v>
      </c>
    </row>
    <row r="17" spans="1:54">
      <c r="A17" s="12">
        <f t="shared" si="3"/>
        <v>5</v>
      </c>
      <c r="B17" s="72" t="s">
        <v>189</v>
      </c>
      <c r="C17" s="73" t="s">
        <v>190</v>
      </c>
      <c r="D17" s="67" t="s">
        <v>191</v>
      </c>
      <c r="E17" s="74" t="str">
        <f t="shared" si="4"/>
        <v>Govt</v>
      </c>
      <c r="F17" s="75">
        <f t="shared" si="2"/>
        <v>0</v>
      </c>
      <c r="G17" s="76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H17" s="77">
        <v>0</v>
      </c>
      <c r="AI17" s="77">
        <v>0</v>
      </c>
      <c r="AJ17" s="77">
        <v>0</v>
      </c>
      <c r="AK17" s="77">
        <v>0</v>
      </c>
      <c r="AL17" s="77">
        <v>0</v>
      </c>
      <c r="AM17" s="77">
        <v>0</v>
      </c>
      <c r="AN17" s="77">
        <v>0</v>
      </c>
      <c r="AO17" s="77">
        <v>0</v>
      </c>
      <c r="AP17" s="77">
        <v>0</v>
      </c>
      <c r="AQ17" s="77">
        <v>0</v>
      </c>
      <c r="AR17" s="77">
        <v>0</v>
      </c>
      <c r="AS17" s="77">
        <v>0</v>
      </c>
      <c r="AT17" s="77">
        <v>0</v>
      </c>
      <c r="AU17" s="77">
        <v>0</v>
      </c>
      <c r="AV17" s="77">
        <v>0</v>
      </c>
      <c r="AW17" s="77">
        <v>0</v>
      </c>
      <c r="AX17" s="77">
        <v>0</v>
      </c>
      <c r="AY17" s="77">
        <v>0</v>
      </c>
      <c r="BB17" s="40" t="str">
        <f t="shared" si="1"/>
        <v>0</v>
      </c>
    </row>
    <row r="18" spans="1:54">
      <c r="A18" s="12">
        <f t="shared" si="3"/>
        <v>6</v>
      </c>
      <c r="B18" s="72" t="s">
        <v>192</v>
      </c>
      <c r="C18" s="73" t="s">
        <v>193</v>
      </c>
      <c r="D18" s="67" t="s">
        <v>194</v>
      </c>
      <c r="E18" s="74" t="str">
        <f t="shared" si="4"/>
        <v>Govt</v>
      </c>
      <c r="F18" s="75">
        <f t="shared" si="2"/>
        <v>0</v>
      </c>
      <c r="G18" s="76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0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0</v>
      </c>
      <c r="AI18" s="77">
        <v>0</v>
      </c>
      <c r="AJ18" s="77">
        <v>0</v>
      </c>
      <c r="AK18" s="77">
        <v>0</v>
      </c>
      <c r="AL18" s="77">
        <v>0</v>
      </c>
      <c r="AM18" s="77">
        <v>0</v>
      </c>
      <c r="AN18" s="77">
        <v>0</v>
      </c>
      <c r="AO18" s="77">
        <v>0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BB18" s="40" t="str">
        <f t="shared" si="1"/>
        <v>0</v>
      </c>
    </row>
    <row r="19" spans="1:54">
      <c r="A19" s="12">
        <f t="shared" si="3"/>
        <v>7</v>
      </c>
      <c r="B19" s="72" t="s">
        <v>195</v>
      </c>
      <c r="C19" s="73" t="s">
        <v>196</v>
      </c>
      <c r="D19" s="67" t="s">
        <v>197</v>
      </c>
      <c r="E19" s="74" t="str">
        <f t="shared" si="4"/>
        <v>Govt</v>
      </c>
      <c r="F19" s="75">
        <f t="shared" si="2"/>
        <v>0</v>
      </c>
      <c r="G19" s="76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>
        <v>0</v>
      </c>
      <c r="AM19" s="77">
        <v>0</v>
      </c>
      <c r="AN19" s="77">
        <v>0</v>
      </c>
      <c r="AO19" s="77">
        <v>0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BB19" s="40" t="str">
        <f t="shared" si="1"/>
        <v>0</v>
      </c>
    </row>
    <row r="20" spans="1:54">
      <c r="A20" s="12">
        <f t="shared" si="3"/>
        <v>8</v>
      </c>
      <c r="B20" s="72" t="s">
        <v>192</v>
      </c>
      <c r="C20" s="73" t="s">
        <v>198</v>
      </c>
      <c r="D20" s="67" t="s">
        <v>199</v>
      </c>
      <c r="E20" s="74" t="str">
        <f t="shared" si="4"/>
        <v>Govt</v>
      </c>
      <c r="F20" s="75">
        <f t="shared" si="2"/>
        <v>0</v>
      </c>
      <c r="G20" s="76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7">
        <v>0</v>
      </c>
      <c r="AJ20" s="77">
        <v>0</v>
      </c>
      <c r="AK20" s="77">
        <v>0</v>
      </c>
      <c r="AL20" s="77">
        <v>0</v>
      </c>
      <c r="AM20" s="77">
        <v>0</v>
      </c>
      <c r="AN20" s="77">
        <v>0</v>
      </c>
      <c r="AO20" s="77">
        <v>0</v>
      </c>
      <c r="AP20" s="77">
        <v>0</v>
      </c>
      <c r="AQ20" s="77">
        <v>0</v>
      </c>
      <c r="AR20" s="77">
        <v>0</v>
      </c>
      <c r="AS20" s="77">
        <v>0</v>
      </c>
      <c r="AT20" s="77">
        <v>0</v>
      </c>
      <c r="AU20" s="77">
        <v>0</v>
      </c>
      <c r="AV20" s="77">
        <v>0</v>
      </c>
      <c r="AW20" s="77">
        <v>0</v>
      </c>
      <c r="AX20" s="77">
        <v>0</v>
      </c>
      <c r="AY20" s="77">
        <v>0</v>
      </c>
      <c r="BB20" s="40" t="str">
        <f t="shared" si="1"/>
        <v>0</v>
      </c>
    </row>
    <row r="21" spans="1:54">
      <c r="A21" s="12">
        <f t="shared" si="3"/>
        <v>9</v>
      </c>
      <c r="B21" s="72" t="s">
        <v>195</v>
      </c>
      <c r="C21" s="73" t="s">
        <v>200</v>
      </c>
      <c r="D21" s="67" t="s">
        <v>201</v>
      </c>
      <c r="E21" s="74" t="str">
        <f t="shared" si="4"/>
        <v>Govt</v>
      </c>
      <c r="F21" s="75">
        <f t="shared" si="2"/>
        <v>0</v>
      </c>
      <c r="G21" s="76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7">
        <v>0</v>
      </c>
      <c r="Y21" s="77">
        <v>0</v>
      </c>
      <c r="Z21" s="77">
        <v>0</v>
      </c>
      <c r="AA21" s="77">
        <v>0</v>
      </c>
      <c r="AB21" s="77">
        <v>0</v>
      </c>
      <c r="AC21" s="77">
        <v>0</v>
      </c>
      <c r="AD21" s="77">
        <v>0</v>
      </c>
      <c r="AE21" s="77">
        <v>0</v>
      </c>
      <c r="AF21" s="77">
        <v>0</v>
      </c>
      <c r="AG21" s="77">
        <v>0</v>
      </c>
      <c r="AH21" s="77">
        <v>0</v>
      </c>
      <c r="AI21" s="77">
        <v>0</v>
      </c>
      <c r="AJ21" s="77">
        <v>0</v>
      </c>
      <c r="AK21" s="77">
        <v>0</v>
      </c>
      <c r="AL21" s="77">
        <v>0</v>
      </c>
      <c r="AM21" s="77">
        <v>0</v>
      </c>
      <c r="AN21" s="77">
        <v>0</v>
      </c>
      <c r="AO21" s="77">
        <v>0</v>
      </c>
      <c r="AP21" s="77">
        <v>0</v>
      </c>
      <c r="AQ21" s="77">
        <v>0</v>
      </c>
      <c r="AR21" s="77">
        <v>0</v>
      </c>
      <c r="AS21" s="77">
        <v>0</v>
      </c>
      <c r="AT21" s="77">
        <v>0</v>
      </c>
      <c r="AU21" s="77">
        <v>0</v>
      </c>
      <c r="AV21" s="77">
        <v>0</v>
      </c>
      <c r="AW21" s="77">
        <v>0</v>
      </c>
      <c r="AX21" s="77">
        <v>0</v>
      </c>
      <c r="AY21" s="77">
        <v>0</v>
      </c>
      <c r="BB21" s="40" t="str">
        <f t="shared" si="1"/>
        <v>0</v>
      </c>
    </row>
    <row r="22" spans="1:54">
      <c r="A22" s="12">
        <f t="shared" si="3"/>
        <v>10</v>
      </c>
      <c r="B22" s="72" t="s">
        <v>195</v>
      </c>
      <c r="C22" s="73" t="s">
        <v>202</v>
      </c>
      <c r="D22" s="67" t="s">
        <v>203</v>
      </c>
      <c r="E22" s="74" t="str">
        <f t="shared" si="4"/>
        <v>Govt</v>
      </c>
      <c r="F22" s="75">
        <f t="shared" si="2"/>
        <v>0</v>
      </c>
      <c r="G22" s="76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7">
        <v>0</v>
      </c>
      <c r="Y22" s="77">
        <v>0</v>
      </c>
      <c r="Z22" s="77">
        <v>0</v>
      </c>
      <c r="AA22" s="77">
        <v>0</v>
      </c>
      <c r="AB22" s="77">
        <v>0</v>
      </c>
      <c r="AC22" s="77">
        <v>0</v>
      </c>
      <c r="AD22" s="77">
        <v>0</v>
      </c>
      <c r="AE22" s="77">
        <v>0</v>
      </c>
      <c r="AF22" s="77">
        <v>0</v>
      </c>
      <c r="AG22" s="77">
        <v>0</v>
      </c>
      <c r="AH22" s="77">
        <v>0</v>
      </c>
      <c r="AI22" s="77">
        <v>0</v>
      </c>
      <c r="AJ22" s="77">
        <v>0</v>
      </c>
      <c r="AK22" s="77">
        <v>0</v>
      </c>
      <c r="AL22" s="77">
        <v>0</v>
      </c>
      <c r="AM22" s="77">
        <v>0</v>
      </c>
      <c r="AN22" s="77">
        <v>0</v>
      </c>
      <c r="AO22" s="77">
        <v>0</v>
      </c>
      <c r="AP22" s="77">
        <v>0</v>
      </c>
      <c r="AQ22" s="77">
        <v>0</v>
      </c>
      <c r="AR22" s="77">
        <v>0</v>
      </c>
      <c r="AS22" s="77">
        <v>0</v>
      </c>
      <c r="AT22" s="77">
        <v>0</v>
      </c>
      <c r="AU22" s="77">
        <v>0</v>
      </c>
      <c r="AV22" s="77">
        <v>0</v>
      </c>
      <c r="AW22" s="77">
        <v>0</v>
      </c>
      <c r="AX22" s="77">
        <v>0</v>
      </c>
      <c r="AY22" s="77">
        <v>0</v>
      </c>
      <c r="BB22" s="40" t="str">
        <f t="shared" si="1"/>
        <v>0</v>
      </c>
    </row>
    <row r="23" spans="1:54">
      <c r="A23" s="12">
        <f t="shared" si="3"/>
        <v>11</v>
      </c>
      <c r="B23" s="78" t="s">
        <v>204</v>
      </c>
      <c r="C23" s="79" t="s">
        <v>205</v>
      </c>
      <c r="D23" s="80" t="s">
        <v>206</v>
      </c>
      <c r="E23" s="74" t="str">
        <f t="shared" si="4"/>
        <v>Govt</v>
      </c>
      <c r="F23" s="75">
        <f t="shared" si="2"/>
        <v>0</v>
      </c>
      <c r="G23" s="76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7">
        <v>0</v>
      </c>
      <c r="Y23" s="77">
        <v>0</v>
      </c>
      <c r="Z23" s="77">
        <v>0</v>
      </c>
      <c r="AA23" s="77">
        <v>0</v>
      </c>
      <c r="AB23" s="77">
        <v>0</v>
      </c>
      <c r="AC23" s="77">
        <v>0</v>
      </c>
      <c r="AD23" s="77">
        <v>0</v>
      </c>
      <c r="AE23" s="77">
        <v>0</v>
      </c>
      <c r="AF23" s="77">
        <v>0</v>
      </c>
      <c r="AG23" s="77">
        <v>0</v>
      </c>
      <c r="AH23" s="77">
        <v>0</v>
      </c>
      <c r="AI23" s="77">
        <v>0</v>
      </c>
      <c r="AJ23" s="77">
        <v>0</v>
      </c>
      <c r="AK23" s="77">
        <v>0</v>
      </c>
      <c r="AL23" s="77">
        <v>0</v>
      </c>
      <c r="AM23" s="77">
        <v>0</v>
      </c>
      <c r="AN23" s="77">
        <v>0</v>
      </c>
      <c r="AO23" s="77">
        <v>0</v>
      </c>
      <c r="AP23" s="77">
        <v>0</v>
      </c>
      <c r="AQ23" s="77">
        <v>0</v>
      </c>
      <c r="AR23" s="77">
        <v>0</v>
      </c>
      <c r="AS23" s="77">
        <v>0</v>
      </c>
      <c r="AT23" s="77">
        <v>0</v>
      </c>
      <c r="AU23" s="77">
        <v>0</v>
      </c>
      <c r="AV23" s="77">
        <v>0</v>
      </c>
      <c r="AW23" s="77">
        <v>0</v>
      </c>
      <c r="AX23" s="77">
        <v>0</v>
      </c>
      <c r="AY23" s="77">
        <v>0</v>
      </c>
      <c r="BB23" s="40" t="str">
        <f t="shared" si="1"/>
        <v>0</v>
      </c>
    </row>
    <row r="24" spans="1:54">
      <c r="A24" s="12">
        <f t="shared" si="3"/>
        <v>12</v>
      </c>
      <c r="B24" s="72" t="s">
        <v>186</v>
      </c>
      <c r="C24" s="73" t="s">
        <v>207</v>
      </c>
      <c r="D24" s="81" t="s">
        <v>206</v>
      </c>
      <c r="E24" s="74" t="str">
        <f t="shared" si="4"/>
        <v>Govt</v>
      </c>
      <c r="F24" s="75">
        <f t="shared" si="2"/>
        <v>0</v>
      </c>
      <c r="G24" s="76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7">
        <v>0</v>
      </c>
      <c r="Y24" s="77">
        <v>0</v>
      </c>
      <c r="Z24" s="77">
        <v>0</v>
      </c>
      <c r="AA24" s="77">
        <v>0</v>
      </c>
      <c r="AB24" s="77">
        <v>0</v>
      </c>
      <c r="AC24" s="77">
        <v>0</v>
      </c>
      <c r="AD24" s="77">
        <v>0</v>
      </c>
      <c r="AE24" s="77">
        <v>0</v>
      </c>
      <c r="AF24" s="77">
        <v>0</v>
      </c>
      <c r="AG24" s="77">
        <v>0</v>
      </c>
      <c r="AH24" s="77">
        <v>0</v>
      </c>
      <c r="AI24" s="77">
        <v>0</v>
      </c>
      <c r="AJ24" s="77">
        <v>0</v>
      </c>
      <c r="AK24" s="77">
        <v>0</v>
      </c>
      <c r="AL24" s="77">
        <v>0</v>
      </c>
      <c r="AM24" s="77">
        <v>0</v>
      </c>
      <c r="AN24" s="77">
        <v>0</v>
      </c>
      <c r="AO24" s="77">
        <v>0</v>
      </c>
      <c r="AP24" s="77">
        <v>0</v>
      </c>
      <c r="AQ24" s="77">
        <v>0</v>
      </c>
      <c r="AR24" s="77">
        <v>0</v>
      </c>
      <c r="AS24" s="77">
        <v>0</v>
      </c>
      <c r="AT24" s="77">
        <v>0</v>
      </c>
      <c r="AU24" s="77">
        <v>0</v>
      </c>
      <c r="AV24" s="77">
        <v>0</v>
      </c>
      <c r="AW24" s="77">
        <v>0</v>
      </c>
      <c r="AX24" s="77">
        <v>0</v>
      </c>
      <c r="AY24" s="77">
        <v>0</v>
      </c>
      <c r="BB24" s="40" t="str">
        <f t="shared" si="1"/>
        <v>0</v>
      </c>
    </row>
    <row r="25" spans="1:54">
      <c r="A25" s="12">
        <f t="shared" si="3"/>
        <v>13</v>
      </c>
      <c r="B25" s="72" t="s">
        <v>187</v>
      </c>
      <c r="C25" s="73" t="s">
        <v>208</v>
      </c>
      <c r="D25" s="81" t="s">
        <v>206</v>
      </c>
      <c r="E25" s="74" t="str">
        <f t="shared" si="4"/>
        <v>Govt</v>
      </c>
      <c r="F25" s="75">
        <f t="shared" si="2"/>
        <v>0</v>
      </c>
      <c r="G25" s="76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7">
        <v>0</v>
      </c>
      <c r="Y25" s="77">
        <v>0</v>
      </c>
      <c r="Z25" s="77">
        <v>0</v>
      </c>
      <c r="AA25" s="77">
        <v>0</v>
      </c>
      <c r="AB25" s="77">
        <v>0</v>
      </c>
      <c r="AC25" s="77">
        <v>0</v>
      </c>
      <c r="AD25" s="77">
        <v>0</v>
      </c>
      <c r="AE25" s="77">
        <v>0</v>
      </c>
      <c r="AF25" s="77">
        <v>0</v>
      </c>
      <c r="AG25" s="77">
        <v>0</v>
      </c>
      <c r="AH25" s="77">
        <v>0</v>
      </c>
      <c r="AI25" s="77">
        <v>0</v>
      </c>
      <c r="AJ25" s="77">
        <v>0</v>
      </c>
      <c r="AK25" s="77">
        <v>0</v>
      </c>
      <c r="AL25" s="77">
        <v>0</v>
      </c>
      <c r="AM25" s="77">
        <v>0</v>
      </c>
      <c r="AN25" s="77">
        <v>0</v>
      </c>
      <c r="AO25" s="77">
        <v>0</v>
      </c>
      <c r="AP25" s="77">
        <v>0</v>
      </c>
      <c r="AQ25" s="77">
        <v>0</v>
      </c>
      <c r="AR25" s="77">
        <v>0</v>
      </c>
      <c r="AS25" s="77">
        <v>0</v>
      </c>
      <c r="AT25" s="77">
        <v>0</v>
      </c>
      <c r="AU25" s="77">
        <v>0</v>
      </c>
      <c r="AV25" s="77">
        <v>0</v>
      </c>
      <c r="AW25" s="77">
        <v>0</v>
      </c>
      <c r="AX25" s="77">
        <v>0</v>
      </c>
      <c r="AY25" s="77">
        <v>0</v>
      </c>
      <c r="BB25" s="40" t="str">
        <f t="shared" si="1"/>
        <v>0</v>
      </c>
    </row>
    <row r="26" spans="1:54">
      <c r="A26" s="12">
        <f t="shared" si="3"/>
        <v>14</v>
      </c>
      <c r="B26" s="72" t="s">
        <v>209</v>
      </c>
      <c r="C26" s="73" t="s">
        <v>210</v>
      </c>
      <c r="D26" s="81" t="s">
        <v>206</v>
      </c>
      <c r="E26" s="74" t="str">
        <f t="shared" si="4"/>
        <v>Govt</v>
      </c>
      <c r="F26" s="75">
        <f t="shared" si="2"/>
        <v>0</v>
      </c>
      <c r="G26" s="76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7">
        <v>0</v>
      </c>
      <c r="Y26" s="77">
        <v>0</v>
      </c>
      <c r="Z26" s="77">
        <v>0</v>
      </c>
      <c r="AA26" s="77">
        <v>0</v>
      </c>
      <c r="AB26" s="77">
        <v>0</v>
      </c>
      <c r="AC26" s="77">
        <v>0</v>
      </c>
      <c r="AD26" s="77">
        <v>0</v>
      </c>
      <c r="AE26" s="77">
        <v>0</v>
      </c>
      <c r="AF26" s="77">
        <v>0</v>
      </c>
      <c r="AG26" s="77">
        <v>0</v>
      </c>
      <c r="AH26" s="77">
        <v>0</v>
      </c>
      <c r="AI26" s="77">
        <v>0</v>
      </c>
      <c r="AJ26" s="77">
        <v>0</v>
      </c>
      <c r="AK26" s="77">
        <v>0</v>
      </c>
      <c r="AL26" s="77">
        <v>0</v>
      </c>
      <c r="AM26" s="77">
        <v>0</v>
      </c>
      <c r="AN26" s="77">
        <v>0</v>
      </c>
      <c r="AO26" s="77">
        <v>0</v>
      </c>
      <c r="AP26" s="77">
        <v>0</v>
      </c>
      <c r="AQ26" s="77">
        <v>0</v>
      </c>
      <c r="AR26" s="77">
        <v>0</v>
      </c>
      <c r="AS26" s="77">
        <v>0</v>
      </c>
      <c r="AT26" s="77">
        <v>0</v>
      </c>
      <c r="AU26" s="77">
        <v>0</v>
      </c>
      <c r="AV26" s="77">
        <v>0</v>
      </c>
      <c r="AW26" s="77">
        <v>0</v>
      </c>
      <c r="AX26" s="77">
        <v>0</v>
      </c>
      <c r="AY26" s="77">
        <v>0</v>
      </c>
      <c r="BB26" s="40" t="str">
        <f t="shared" si="1"/>
        <v>0</v>
      </c>
    </row>
    <row r="27" spans="1:54">
      <c r="A27" s="12">
        <f t="shared" si="3"/>
        <v>15</v>
      </c>
      <c r="B27" s="72" t="str">
        <f t="shared" ref="B27:B47" si="5">VLOOKUP($A27,DL,2,FALSE)</f>
        <v>Category 15</v>
      </c>
      <c r="C27" s="73"/>
      <c r="D27" s="81"/>
      <c r="E27" s="74" t="str">
        <f t="shared" si="4"/>
        <v>Govt</v>
      </c>
      <c r="F27" s="75">
        <f t="shared" si="2"/>
        <v>0</v>
      </c>
      <c r="G27" s="76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7">
        <v>0</v>
      </c>
      <c r="Y27" s="77">
        <v>0</v>
      </c>
      <c r="Z27" s="77">
        <v>0</v>
      </c>
      <c r="AA27" s="77">
        <v>0</v>
      </c>
      <c r="AB27" s="77">
        <v>0</v>
      </c>
      <c r="AC27" s="77">
        <v>0</v>
      </c>
      <c r="AD27" s="77">
        <v>0</v>
      </c>
      <c r="AE27" s="77">
        <v>0</v>
      </c>
      <c r="AF27" s="77">
        <v>0</v>
      </c>
      <c r="AG27" s="77">
        <v>0</v>
      </c>
      <c r="AH27" s="77">
        <v>0</v>
      </c>
      <c r="AI27" s="77">
        <v>0</v>
      </c>
      <c r="AJ27" s="77">
        <v>0</v>
      </c>
      <c r="AK27" s="77">
        <v>0</v>
      </c>
      <c r="AL27" s="77">
        <v>0</v>
      </c>
      <c r="AM27" s="77">
        <v>0</v>
      </c>
      <c r="AN27" s="77">
        <v>0</v>
      </c>
      <c r="AO27" s="77">
        <v>0</v>
      </c>
      <c r="AP27" s="77">
        <v>0</v>
      </c>
      <c r="AQ27" s="77">
        <v>0</v>
      </c>
      <c r="AR27" s="77">
        <v>0</v>
      </c>
      <c r="AS27" s="77">
        <v>0</v>
      </c>
      <c r="AT27" s="77">
        <v>0</v>
      </c>
      <c r="AU27" s="77">
        <v>0</v>
      </c>
      <c r="AV27" s="77">
        <v>0</v>
      </c>
      <c r="AW27" s="77">
        <v>0</v>
      </c>
      <c r="AX27" s="77">
        <v>0</v>
      </c>
      <c r="AY27" s="77">
        <v>0</v>
      </c>
      <c r="BB27" s="40" t="str">
        <f t="shared" si="1"/>
        <v>0</v>
      </c>
    </row>
    <row r="28" spans="1:54">
      <c r="A28" s="12">
        <f t="shared" si="3"/>
        <v>16</v>
      </c>
      <c r="B28" s="72" t="str">
        <f t="shared" si="5"/>
        <v>Category 16</v>
      </c>
      <c r="C28" s="73"/>
      <c r="D28" s="81"/>
      <c r="E28" s="74" t="str">
        <f t="shared" si="4"/>
        <v>Govt</v>
      </c>
      <c r="F28" s="75">
        <f t="shared" si="2"/>
        <v>0</v>
      </c>
      <c r="G28" s="76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  <c r="U28" s="77">
        <v>0</v>
      </c>
      <c r="V28" s="77">
        <v>0</v>
      </c>
      <c r="W28" s="77">
        <v>0</v>
      </c>
      <c r="X28" s="77">
        <v>0</v>
      </c>
      <c r="Y28" s="77">
        <v>0</v>
      </c>
      <c r="Z28" s="77">
        <v>0</v>
      </c>
      <c r="AA28" s="77">
        <v>0</v>
      </c>
      <c r="AB28" s="77">
        <v>0</v>
      </c>
      <c r="AC28" s="77">
        <v>0</v>
      </c>
      <c r="AD28" s="77">
        <v>0</v>
      </c>
      <c r="AE28" s="77">
        <v>0</v>
      </c>
      <c r="AF28" s="77">
        <v>0</v>
      </c>
      <c r="AG28" s="77">
        <v>0</v>
      </c>
      <c r="AH28" s="77">
        <v>0</v>
      </c>
      <c r="AI28" s="77">
        <v>0</v>
      </c>
      <c r="AJ28" s="77">
        <v>0</v>
      </c>
      <c r="AK28" s="77">
        <v>0</v>
      </c>
      <c r="AL28" s="77">
        <v>0</v>
      </c>
      <c r="AM28" s="77">
        <v>0</v>
      </c>
      <c r="AN28" s="77">
        <v>0</v>
      </c>
      <c r="AO28" s="77">
        <v>0</v>
      </c>
      <c r="AP28" s="77">
        <v>0</v>
      </c>
      <c r="AQ28" s="77">
        <v>0</v>
      </c>
      <c r="AR28" s="77">
        <v>0</v>
      </c>
      <c r="AS28" s="77">
        <v>0</v>
      </c>
      <c r="AT28" s="77">
        <v>0</v>
      </c>
      <c r="AU28" s="77">
        <v>0</v>
      </c>
      <c r="AV28" s="77">
        <v>0</v>
      </c>
      <c r="AW28" s="77">
        <v>0</v>
      </c>
      <c r="AX28" s="77">
        <v>0</v>
      </c>
      <c r="AY28" s="77">
        <v>0</v>
      </c>
      <c r="BB28" s="40" t="str">
        <f t="shared" si="1"/>
        <v>0</v>
      </c>
    </row>
    <row r="29" spans="1:54">
      <c r="A29" s="12">
        <f t="shared" si="3"/>
        <v>17</v>
      </c>
      <c r="B29" s="72" t="str">
        <f t="shared" si="5"/>
        <v>Category 17</v>
      </c>
      <c r="C29" s="73"/>
      <c r="D29" s="81"/>
      <c r="E29" s="74" t="str">
        <f t="shared" si="4"/>
        <v>Govt</v>
      </c>
      <c r="F29" s="75">
        <f t="shared" si="2"/>
        <v>0</v>
      </c>
      <c r="G29" s="76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0</v>
      </c>
      <c r="X29" s="77">
        <v>0</v>
      </c>
      <c r="Y29" s="77">
        <v>0</v>
      </c>
      <c r="Z29" s="77">
        <v>0</v>
      </c>
      <c r="AA29" s="77">
        <v>0</v>
      </c>
      <c r="AB29" s="77">
        <v>0</v>
      </c>
      <c r="AC29" s="77">
        <v>0</v>
      </c>
      <c r="AD29" s="77">
        <v>0</v>
      </c>
      <c r="AE29" s="77">
        <v>0</v>
      </c>
      <c r="AF29" s="77">
        <v>0</v>
      </c>
      <c r="AG29" s="77">
        <v>0</v>
      </c>
      <c r="AH29" s="77">
        <v>0</v>
      </c>
      <c r="AI29" s="77">
        <v>0</v>
      </c>
      <c r="AJ29" s="77">
        <v>0</v>
      </c>
      <c r="AK29" s="77">
        <v>0</v>
      </c>
      <c r="AL29" s="77">
        <v>0</v>
      </c>
      <c r="AM29" s="77">
        <v>0</v>
      </c>
      <c r="AN29" s="77">
        <v>0</v>
      </c>
      <c r="AO29" s="77">
        <v>0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BB29" s="40" t="str">
        <f t="shared" si="1"/>
        <v>0</v>
      </c>
    </row>
    <row r="30" spans="1:54">
      <c r="A30" s="12">
        <f t="shared" si="3"/>
        <v>18</v>
      </c>
      <c r="B30" s="72" t="str">
        <f t="shared" si="5"/>
        <v>Category 18</v>
      </c>
      <c r="C30" s="73"/>
      <c r="D30" s="81"/>
      <c r="E30" s="74" t="str">
        <f t="shared" si="4"/>
        <v>Govt</v>
      </c>
      <c r="F30" s="75">
        <f t="shared" si="2"/>
        <v>0</v>
      </c>
      <c r="G30" s="76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  <c r="W30" s="77">
        <v>0</v>
      </c>
      <c r="X30" s="77">
        <v>0</v>
      </c>
      <c r="Y30" s="77">
        <v>0</v>
      </c>
      <c r="Z30" s="77">
        <v>0</v>
      </c>
      <c r="AA30" s="77">
        <v>0</v>
      </c>
      <c r="AB30" s="77">
        <v>0</v>
      </c>
      <c r="AC30" s="77">
        <v>0</v>
      </c>
      <c r="AD30" s="77">
        <v>0</v>
      </c>
      <c r="AE30" s="77">
        <v>0</v>
      </c>
      <c r="AF30" s="77">
        <v>0</v>
      </c>
      <c r="AG30" s="77">
        <v>0</v>
      </c>
      <c r="AH30" s="77">
        <v>0</v>
      </c>
      <c r="AI30" s="77">
        <v>0</v>
      </c>
      <c r="AJ30" s="77">
        <v>0</v>
      </c>
      <c r="AK30" s="77">
        <v>0</v>
      </c>
      <c r="AL30" s="77">
        <v>0</v>
      </c>
      <c r="AM30" s="77">
        <v>0</v>
      </c>
      <c r="AN30" s="77">
        <v>0</v>
      </c>
      <c r="AO30" s="77">
        <v>0</v>
      </c>
      <c r="AP30" s="77">
        <v>0</v>
      </c>
      <c r="AQ30" s="77">
        <v>0</v>
      </c>
      <c r="AR30" s="77">
        <v>0</v>
      </c>
      <c r="AS30" s="77">
        <v>0</v>
      </c>
      <c r="AT30" s="77">
        <v>0</v>
      </c>
      <c r="AU30" s="77">
        <v>0</v>
      </c>
      <c r="AV30" s="77">
        <v>0</v>
      </c>
      <c r="AW30" s="77">
        <v>0</v>
      </c>
      <c r="AX30" s="77">
        <v>0</v>
      </c>
      <c r="AY30" s="77">
        <v>0</v>
      </c>
      <c r="BB30" s="40" t="str">
        <f t="shared" si="1"/>
        <v>0</v>
      </c>
    </row>
    <row r="31" spans="1:54">
      <c r="A31" s="12">
        <f t="shared" si="3"/>
        <v>19</v>
      </c>
      <c r="B31" s="72" t="str">
        <f t="shared" si="5"/>
        <v>Category 19</v>
      </c>
      <c r="C31" s="73"/>
      <c r="D31" s="81"/>
      <c r="E31" s="74" t="str">
        <f t="shared" si="4"/>
        <v>Govt</v>
      </c>
      <c r="F31" s="75">
        <f t="shared" si="2"/>
        <v>0</v>
      </c>
      <c r="G31" s="76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7">
        <v>0</v>
      </c>
      <c r="Y31" s="77">
        <v>0</v>
      </c>
      <c r="Z31" s="77">
        <v>0</v>
      </c>
      <c r="AA31" s="77">
        <v>0</v>
      </c>
      <c r="AB31" s="77">
        <v>0</v>
      </c>
      <c r="AC31" s="77">
        <v>0</v>
      </c>
      <c r="AD31" s="77">
        <v>0</v>
      </c>
      <c r="AE31" s="77">
        <v>0</v>
      </c>
      <c r="AF31" s="77">
        <v>0</v>
      </c>
      <c r="AG31" s="77">
        <v>0</v>
      </c>
      <c r="AH31" s="77">
        <v>0</v>
      </c>
      <c r="AI31" s="77">
        <v>0</v>
      </c>
      <c r="AJ31" s="77">
        <v>0</v>
      </c>
      <c r="AK31" s="77">
        <v>0</v>
      </c>
      <c r="AL31" s="77">
        <v>0</v>
      </c>
      <c r="AM31" s="77">
        <v>0</v>
      </c>
      <c r="AN31" s="77">
        <v>0</v>
      </c>
      <c r="AO31" s="77">
        <v>0</v>
      </c>
      <c r="AP31" s="77">
        <v>0</v>
      </c>
      <c r="AQ31" s="77">
        <v>0</v>
      </c>
      <c r="AR31" s="77">
        <v>0</v>
      </c>
      <c r="AS31" s="77">
        <v>0</v>
      </c>
      <c r="AT31" s="77">
        <v>0</v>
      </c>
      <c r="AU31" s="77">
        <v>0</v>
      </c>
      <c r="AV31" s="77">
        <v>0</v>
      </c>
      <c r="AW31" s="77">
        <v>0</v>
      </c>
      <c r="AX31" s="77">
        <v>0</v>
      </c>
      <c r="AY31" s="77">
        <v>0</v>
      </c>
      <c r="BB31" s="40" t="str">
        <f t="shared" si="1"/>
        <v>0</v>
      </c>
    </row>
    <row r="32" spans="1:54">
      <c r="A32" s="12">
        <f t="shared" si="3"/>
        <v>20</v>
      </c>
      <c r="B32" s="72" t="str">
        <f t="shared" si="5"/>
        <v>Category 20</v>
      </c>
      <c r="C32" s="73"/>
      <c r="D32" s="81"/>
      <c r="E32" s="74" t="str">
        <f t="shared" si="4"/>
        <v>Govt</v>
      </c>
      <c r="F32" s="75">
        <f t="shared" si="2"/>
        <v>0</v>
      </c>
      <c r="G32" s="76">
        <v>0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7">
        <v>0</v>
      </c>
      <c r="Y32" s="77">
        <v>0</v>
      </c>
      <c r="Z32" s="77">
        <v>0</v>
      </c>
      <c r="AA32" s="77">
        <v>0</v>
      </c>
      <c r="AB32" s="77">
        <v>0</v>
      </c>
      <c r="AC32" s="77">
        <v>0</v>
      </c>
      <c r="AD32" s="77">
        <v>0</v>
      </c>
      <c r="AE32" s="77">
        <v>0</v>
      </c>
      <c r="AF32" s="77">
        <v>0</v>
      </c>
      <c r="AG32" s="77">
        <v>0</v>
      </c>
      <c r="AH32" s="77">
        <v>0</v>
      </c>
      <c r="AI32" s="77">
        <v>0</v>
      </c>
      <c r="AJ32" s="77">
        <v>0</v>
      </c>
      <c r="AK32" s="77">
        <v>0</v>
      </c>
      <c r="AL32" s="77">
        <v>0</v>
      </c>
      <c r="AM32" s="77">
        <v>0</v>
      </c>
      <c r="AN32" s="77">
        <v>0</v>
      </c>
      <c r="AO32" s="77">
        <v>0</v>
      </c>
      <c r="AP32" s="77">
        <v>0</v>
      </c>
      <c r="AQ32" s="77">
        <v>0</v>
      </c>
      <c r="AR32" s="77">
        <v>0</v>
      </c>
      <c r="AS32" s="77">
        <v>0</v>
      </c>
      <c r="AT32" s="77">
        <v>0</v>
      </c>
      <c r="AU32" s="77">
        <v>0</v>
      </c>
      <c r="AV32" s="77">
        <v>0</v>
      </c>
      <c r="AW32" s="77">
        <v>0</v>
      </c>
      <c r="AX32" s="77">
        <v>0</v>
      </c>
      <c r="AY32" s="77">
        <v>0</v>
      </c>
      <c r="BB32" s="40" t="str">
        <f t="shared" si="1"/>
        <v>0</v>
      </c>
    </row>
    <row r="33" spans="1:54">
      <c r="A33" s="12">
        <f t="shared" si="3"/>
        <v>21</v>
      </c>
      <c r="B33" s="72" t="str">
        <f t="shared" si="5"/>
        <v>Category 21</v>
      </c>
      <c r="C33" s="73"/>
      <c r="D33" s="81"/>
      <c r="E33" s="74" t="str">
        <f t="shared" si="4"/>
        <v>Govt</v>
      </c>
      <c r="F33" s="75">
        <f t="shared" si="2"/>
        <v>0</v>
      </c>
      <c r="G33" s="76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77">
        <v>0</v>
      </c>
      <c r="V33" s="77">
        <v>0</v>
      </c>
      <c r="W33" s="77">
        <v>0</v>
      </c>
      <c r="X33" s="77">
        <v>0</v>
      </c>
      <c r="Y33" s="77">
        <v>0</v>
      </c>
      <c r="Z33" s="77">
        <v>0</v>
      </c>
      <c r="AA33" s="77">
        <v>0</v>
      </c>
      <c r="AB33" s="77">
        <v>0</v>
      </c>
      <c r="AC33" s="77">
        <v>0</v>
      </c>
      <c r="AD33" s="77">
        <v>0</v>
      </c>
      <c r="AE33" s="77">
        <v>0</v>
      </c>
      <c r="AF33" s="77">
        <v>0</v>
      </c>
      <c r="AG33" s="77">
        <v>0</v>
      </c>
      <c r="AH33" s="77">
        <v>0</v>
      </c>
      <c r="AI33" s="77">
        <v>0</v>
      </c>
      <c r="AJ33" s="77">
        <v>0</v>
      </c>
      <c r="AK33" s="77">
        <v>0</v>
      </c>
      <c r="AL33" s="77">
        <v>0</v>
      </c>
      <c r="AM33" s="77">
        <v>0</v>
      </c>
      <c r="AN33" s="77">
        <v>0</v>
      </c>
      <c r="AO33" s="77">
        <v>0</v>
      </c>
      <c r="AP33" s="77">
        <v>0</v>
      </c>
      <c r="AQ33" s="77">
        <v>0</v>
      </c>
      <c r="AR33" s="77">
        <v>0</v>
      </c>
      <c r="AS33" s="77">
        <v>0</v>
      </c>
      <c r="AT33" s="77">
        <v>0</v>
      </c>
      <c r="AU33" s="77">
        <v>0</v>
      </c>
      <c r="AV33" s="77">
        <v>0</v>
      </c>
      <c r="AW33" s="77">
        <v>0</v>
      </c>
      <c r="AX33" s="77">
        <v>0</v>
      </c>
      <c r="AY33" s="77">
        <v>0</v>
      </c>
      <c r="BB33" s="40" t="str">
        <f t="shared" si="1"/>
        <v>0</v>
      </c>
    </row>
    <row r="34" spans="1:54">
      <c r="A34" s="12">
        <f t="shared" si="3"/>
        <v>22</v>
      </c>
      <c r="B34" s="72" t="str">
        <f t="shared" si="5"/>
        <v>Category 22</v>
      </c>
      <c r="C34" s="73"/>
      <c r="D34" s="81"/>
      <c r="E34" s="74" t="str">
        <f t="shared" si="4"/>
        <v>Govt</v>
      </c>
      <c r="F34" s="75">
        <f t="shared" si="2"/>
        <v>0</v>
      </c>
      <c r="G34" s="76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77">
        <v>0</v>
      </c>
      <c r="V34" s="77">
        <v>0</v>
      </c>
      <c r="W34" s="77">
        <v>0</v>
      </c>
      <c r="X34" s="77">
        <v>0</v>
      </c>
      <c r="Y34" s="77">
        <v>0</v>
      </c>
      <c r="Z34" s="77">
        <v>0</v>
      </c>
      <c r="AA34" s="77">
        <v>0</v>
      </c>
      <c r="AB34" s="77">
        <v>0</v>
      </c>
      <c r="AC34" s="77">
        <v>0</v>
      </c>
      <c r="AD34" s="77">
        <v>0</v>
      </c>
      <c r="AE34" s="77">
        <v>0</v>
      </c>
      <c r="AF34" s="77">
        <v>0</v>
      </c>
      <c r="AG34" s="77">
        <v>0</v>
      </c>
      <c r="AH34" s="77">
        <v>0</v>
      </c>
      <c r="AI34" s="77">
        <v>0</v>
      </c>
      <c r="AJ34" s="77">
        <v>0</v>
      </c>
      <c r="AK34" s="77">
        <v>0</v>
      </c>
      <c r="AL34" s="77">
        <v>0</v>
      </c>
      <c r="AM34" s="77">
        <v>0</v>
      </c>
      <c r="AN34" s="77">
        <v>0</v>
      </c>
      <c r="AO34" s="77">
        <v>0</v>
      </c>
      <c r="AP34" s="77">
        <v>0</v>
      </c>
      <c r="AQ34" s="77">
        <v>0</v>
      </c>
      <c r="AR34" s="77">
        <v>0</v>
      </c>
      <c r="AS34" s="77">
        <v>0</v>
      </c>
      <c r="AT34" s="77">
        <v>0</v>
      </c>
      <c r="AU34" s="77">
        <v>0</v>
      </c>
      <c r="AV34" s="77">
        <v>0</v>
      </c>
      <c r="AW34" s="77">
        <v>0</v>
      </c>
      <c r="AX34" s="77">
        <v>0</v>
      </c>
      <c r="AY34" s="77">
        <v>0</v>
      </c>
      <c r="BB34" s="40" t="str">
        <f t="shared" si="1"/>
        <v>0</v>
      </c>
    </row>
    <row r="35" spans="1:54">
      <c r="A35" s="12">
        <f t="shared" si="3"/>
        <v>23</v>
      </c>
      <c r="B35" s="72" t="str">
        <f t="shared" si="5"/>
        <v>Category 23</v>
      </c>
      <c r="C35" s="73"/>
      <c r="D35" s="81"/>
      <c r="E35" s="74" t="str">
        <f t="shared" si="4"/>
        <v>Govt</v>
      </c>
      <c r="F35" s="75">
        <f t="shared" si="2"/>
        <v>0</v>
      </c>
      <c r="G35" s="76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77">
        <v>0</v>
      </c>
      <c r="V35" s="77">
        <v>0</v>
      </c>
      <c r="W35" s="77">
        <v>0</v>
      </c>
      <c r="X35" s="77">
        <v>0</v>
      </c>
      <c r="Y35" s="77">
        <v>0</v>
      </c>
      <c r="Z35" s="77">
        <v>0</v>
      </c>
      <c r="AA35" s="77">
        <v>0</v>
      </c>
      <c r="AB35" s="77">
        <v>0</v>
      </c>
      <c r="AC35" s="77">
        <v>0</v>
      </c>
      <c r="AD35" s="77">
        <v>0</v>
      </c>
      <c r="AE35" s="77">
        <v>0</v>
      </c>
      <c r="AF35" s="77">
        <v>0</v>
      </c>
      <c r="AG35" s="77">
        <v>0</v>
      </c>
      <c r="AH35" s="77">
        <v>0</v>
      </c>
      <c r="AI35" s="77">
        <v>0</v>
      </c>
      <c r="AJ35" s="77">
        <v>0</v>
      </c>
      <c r="AK35" s="77">
        <v>0</v>
      </c>
      <c r="AL35" s="77">
        <v>0</v>
      </c>
      <c r="AM35" s="77">
        <v>0</v>
      </c>
      <c r="AN35" s="77">
        <v>0</v>
      </c>
      <c r="AO35" s="77">
        <v>0</v>
      </c>
      <c r="AP35" s="77">
        <v>0</v>
      </c>
      <c r="AQ35" s="77">
        <v>0</v>
      </c>
      <c r="AR35" s="77">
        <v>0</v>
      </c>
      <c r="AS35" s="77">
        <v>0</v>
      </c>
      <c r="AT35" s="77">
        <v>0</v>
      </c>
      <c r="AU35" s="77">
        <v>0</v>
      </c>
      <c r="AV35" s="77">
        <v>0</v>
      </c>
      <c r="AW35" s="77">
        <v>0</v>
      </c>
      <c r="AX35" s="77">
        <v>0</v>
      </c>
      <c r="AY35" s="77">
        <v>0</v>
      </c>
      <c r="BB35" s="40" t="str">
        <f t="shared" si="1"/>
        <v>0</v>
      </c>
    </row>
    <row r="36" spans="1:54">
      <c r="A36" s="12">
        <f t="shared" si="3"/>
        <v>24</v>
      </c>
      <c r="B36" s="72" t="str">
        <f t="shared" si="5"/>
        <v>Category 24</v>
      </c>
      <c r="C36" s="73"/>
      <c r="D36" s="81"/>
      <c r="E36" s="74" t="str">
        <f t="shared" si="4"/>
        <v>Govt</v>
      </c>
      <c r="F36" s="75">
        <f t="shared" si="2"/>
        <v>0</v>
      </c>
      <c r="G36" s="76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7">
        <v>0</v>
      </c>
      <c r="W36" s="77">
        <v>0</v>
      </c>
      <c r="X36" s="77">
        <v>0</v>
      </c>
      <c r="Y36" s="77">
        <v>0</v>
      </c>
      <c r="Z36" s="77">
        <v>0</v>
      </c>
      <c r="AA36" s="77">
        <v>0</v>
      </c>
      <c r="AB36" s="77">
        <v>0</v>
      </c>
      <c r="AC36" s="77">
        <v>0</v>
      </c>
      <c r="AD36" s="77">
        <v>0</v>
      </c>
      <c r="AE36" s="77">
        <v>0</v>
      </c>
      <c r="AF36" s="77">
        <v>0</v>
      </c>
      <c r="AG36" s="77">
        <v>0</v>
      </c>
      <c r="AH36" s="77">
        <v>0</v>
      </c>
      <c r="AI36" s="77">
        <v>0</v>
      </c>
      <c r="AJ36" s="77">
        <v>0</v>
      </c>
      <c r="AK36" s="77">
        <v>0</v>
      </c>
      <c r="AL36" s="77">
        <v>0</v>
      </c>
      <c r="AM36" s="77">
        <v>0</v>
      </c>
      <c r="AN36" s="77">
        <v>0</v>
      </c>
      <c r="AO36" s="77">
        <v>0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BB36" s="40" t="str">
        <f t="shared" si="1"/>
        <v>0</v>
      </c>
    </row>
    <row r="37" spans="1:54">
      <c r="A37" s="12">
        <f t="shared" si="3"/>
        <v>25</v>
      </c>
      <c r="B37" s="72" t="str">
        <f t="shared" si="5"/>
        <v>Category 25</v>
      </c>
      <c r="C37" s="73"/>
      <c r="D37" s="81"/>
      <c r="E37" s="74" t="str">
        <f t="shared" si="4"/>
        <v>Govt</v>
      </c>
      <c r="F37" s="75">
        <f t="shared" si="2"/>
        <v>0</v>
      </c>
      <c r="G37" s="76">
        <v>0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  <c r="U37" s="77">
        <v>0</v>
      </c>
      <c r="V37" s="77">
        <v>0</v>
      </c>
      <c r="W37" s="77">
        <v>0</v>
      </c>
      <c r="X37" s="77">
        <v>0</v>
      </c>
      <c r="Y37" s="77">
        <v>0</v>
      </c>
      <c r="Z37" s="77">
        <v>0</v>
      </c>
      <c r="AA37" s="77">
        <v>0</v>
      </c>
      <c r="AB37" s="77">
        <v>0</v>
      </c>
      <c r="AC37" s="77">
        <v>0</v>
      </c>
      <c r="AD37" s="77">
        <v>0</v>
      </c>
      <c r="AE37" s="77">
        <v>0</v>
      </c>
      <c r="AF37" s="77">
        <v>0</v>
      </c>
      <c r="AG37" s="77">
        <v>0</v>
      </c>
      <c r="AH37" s="77">
        <v>0</v>
      </c>
      <c r="AI37" s="77">
        <v>0</v>
      </c>
      <c r="AJ37" s="77">
        <v>0</v>
      </c>
      <c r="AK37" s="77">
        <v>0</v>
      </c>
      <c r="AL37" s="77">
        <v>0</v>
      </c>
      <c r="AM37" s="77">
        <v>0</v>
      </c>
      <c r="AN37" s="77">
        <v>0</v>
      </c>
      <c r="AO37" s="77">
        <v>0</v>
      </c>
      <c r="AP37" s="77">
        <v>0</v>
      </c>
      <c r="AQ37" s="77">
        <v>0</v>
      </c>
      <c r="AR37" s="77">
        <v>0</v>
      </c>
      <c r="AS37" s="77">
        <v>0</v>
      </c>
      <c r="AT37" s="77">
        <v>0</v>
      </c>
      <c r="AU37" s="77">
        <v>0</v>
      </c>
      <c r="AV37" s="77">
        <v>0</v>
      </c>
      <c r="AW37" s="77">
        <v>0</v>
      </c>
      <c r="AX37" s="77">
        <v>0</v>
      </c>
      <c r="AY37" s="77">
        <v>0</v>
      </c>
      <c r="BB37" s="40" t="str">
        <f t="shared" si="1"/>
        <v>0</v>
      </c>
    </row>
    <row r="38" spans="1:54">
      <c r="A38" s="12">
        <f t="shared" si="3"/>
        <v>26</v>
      </c>
      <c r="B38" s="72" t="str">
        <f t="shared" si="5"/>
        <v>Category 26</v>
      </c>
      <c r="C38" s="73"/>
      <c r="D38" s="81"/>
      <c r="E38" s="74" t="str">
        <f t="shared" si="4"/>
        <v>Govt</v>
      </c>
      <c r="F38" s="75">
        <f t="shared" si="2"/>
        <v>0</v>
      </c>
      <c r="G38" s="76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  <c r="R38" s="77">
        <v>0</v>
      </c>
      <c r="S38" s="77">
        <v>0</v>
      </c>
      <c r="T38" s="77">
        <v>0</v>
      </c>
      <c r="U38" s="77">
        <v>0</v>
      </c>
      <c r="V38" s="77">
        <v>0</v>
      </c>
      <c r="W38" s="77">
        <v>0</v>
      </c>
      <c r="X38" s="77">
        <v>0</v>
      </c>
      <c r="Y38" s="77">
        <v>0</v>
      </c>
      <c r="Z38" s="77">
        <v>0</v>
      </c>
      <c r="AA38" s="77">
        <v>0</v>
      </c>
      <c r="AB38" s="77">
        <v>0</v>
      </c>
      <c r="AC38" s="77">
        <v>0</v>
      </c>
      <c r="AD38" s="77">
        <v>0</v>
      </c>
      <c r="AE38" s="77">
        <v>0</v>
      </c>
      <c r="AF38" s="77">
        <v>0</v>
      </c>
      <c r="AG38" s="77">
        <v>0</v>
      </c>
      <c r="AH38" s="77">
        <v>0</v>
      </c>
      <c r="AI38" s="77">
        <v>0</v>
      </c>
      <c r="AJ38" s="77">
        <v>0</v>
      </c>
      <c r="AK38" s="77">
        <v>0</v>
      </c>
      <c r="AL38" s="77">
        <v>0</v>
      </c>
      <c r="AM38" s="77">
        <v>0</v>
      </c>
      <c r="AN38" s="77">
        <v>0</v>
      </c>
      <c r="AO38" s="77">
        <v>0</v>
      </c>
      <c r="AP38" s="77">
        <v>0</v>
      </c>
      <c r="AQ38" s="77">
        <v>0</v>
      </c>
      <c r="AR38" s="77">
        <v>0</v>
      </c>
      <c r="AS38" s="77">
        <v>0</v>
      </c>
      <c r="AT38" s="77">
        <v>0</v>
      </c>
      <c r="AU38" s="77">
        <v>0</v>
      </c>
      <c r="AV38" s="77">
        <v>0</v>
      </c>
      <c r="AW38" s="77">
        <v>0</v>
      </c>
      <c r="AX38" s="77">
        <v>0</v>
      </c>
      <c r="AY38" s="77">
        <v>0</v>
      </c>
      <c r="BB38" s="40" t="str">
        <f t="shared" si="1"/>
        <v>0</v>
      </c>
    </row>
    <row r="39" spans="1:54">
      <c r="A39" s="12">
        <f t="shared" si="3"/>
        <v>27</v>
      </c>
      <c r="B39" s="72" t="str">
        <f t="shared" si="5"/>
        <v>Category 27</v>
      </c>
      <c r="C39" s="73"/>
      <c r="D39" s="81"/>
      <c r="E39" s="74" t="str">
        <f t="shared" si="4"/>
        <v>Govt</v>
      </c>
      <c r="F39" s="75">
        <f t="shared" si="2"/>
        <v>0</v>
      </c>
      <c r="G39" s="76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>
        <v>0</v>
      </c>
      <c r="U39" s="77">
        <v>0</v>
      </c>
      <c r="V39" s="77">
        <v>0</v>
      </c>
      <c r="W39" s="77">
        <v>0</v>
      </c>
      <c r="X39" s="77">
        <v>0</v>
      </c>
      <c r="Y39" s="77">
        <v>0</v>
      </c>
      <c r="Z39" s="77">
        <v>0</v>
      </c>
      <c r="AA39" s="77">
        <v>0</v>
      </c>
      <c r="AB39" s="77">
        <v>0</v>
      </c>
      <c r="AC39" s="77">
        <v>0</v>
      </c>
      <c r="AD39" s="77">
        <v>0</v>
      </c>
      <c r="AE39" s="77">
        <v>0</v>
      </c>
      <c r="AF39" s="77">
        <v>0</v>
      </c>
      <c r="AG39" s="77">
        <v>0</v>
      </c>
      <c r="AH39" s="77">
        <v>0</v>
      </c>
      <c r="AI39" s="77">
        <v>0</v>
      </c>
      <c r="AJ39" s="77">
        <v>0</v>
      </c>
      <c r="AK39" s="77">
        <v>0</v>
      </c>
      <c r="AL39" s="77">
        <v>0</v>
      </c>
      <c r="AM39" s="77">
        <v>0</v>
      </c>
      <c r="AN39" s="77">
        <v>0</v>
      </c>
      <c r="AO39" s="77">
        <v>0</v>
      </c>
      <c r="AP39" s="77">
        <v>0</v>
      </c>
      <c r="AQ39" s="77">
        <v>0</v>
      </c>
      <c r="AR39" s="77">
        <v>0</v>
      </c>
      <c r="AS39" s="77">
        <v>0</v>
      </c>
      <c r="AT39" s="77">
        <v>0</v>
      </c>
      <c r="AU39" s="77">
        <v>0</v>
      </c>
      <c r="AV39" s="77">
        <v>0</v>
      </c>
      <c r="AW39" s="77">
        <v>0</v>
      </c>
      <c r="AX39" s="77">
        <v>0</v>
      </c>
      <c r="AY39" s="77">
        <v>0</v>
      </c>
      <c r="BB39" s="40" t="str">
        <f t="shared" si="1"/>
        <v>0</v>
      </c>
    </row>
    <row r="40" spans="1:54">
      <c r="A40" s="12">
        <f t="shared" si="3"/>
        <v>28</v>
      </c>
      <c r="B40" s="72" t="str">
        <f t="shared" si="5"/>
        <v>Category 28</v>
      </c>
      <c r="C40" s="73"/>
      <c r="D40" s="81"/>
      <c r="E40" s="74" t="str">
        <f t="shared" si="4"/>
        <v>Govt</v>
      </c>
      <c r="F40" s="75">
        <f t="shared" si="2"/>
        <v>0</v>
      </c>
      <c r="G40" s="76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  <c r="S40" s="77">
        <v>0</v>
      </c>
      <c r="T40" s="77">
        <v>0</v>
      </c>
      <c r="U40" s="77">
        <v>0</v>
      </c>
      <c r="V40" s="77">
        <v>0</v>
      </c>
      <c r="W40" s="77">
        <v>0</v>
      </c>
      <c r="X40" s="77">
        <v>0</v>
      </c>
      <c r="Y40" s="77">
        <v>0</v>
      </c>
      <c r="Z40" s="77">
        <v>0</v>
      </c>
      <c r="AA40" s="77">
        <v>0</v>
      </c>
      <c r="AB40" s="77">
        <v>0</v>
      </c>
      <c r="AC40" s="77">
        <v>0</v>
      </c>
      <c r="AD40" s="77">
        <v>0</v>
      </c>
      <c r="AE40" s="77">
        <v>0</v>
      </c>
      <c r="AF40" s="77">
        <v>0</v>
      </c>
      <c r="AG40" s="77">
        <v>0</v>
      </c>
      <c r="AH40" s="77">
        <v>0</v>
      </c>
      <c r="AI40" s="77">
        <v>0</v>
      </c>
      <c r="AJ40" s="77">
        <v>0</v>
      </c>
      <c r="AK40" s="77">
        <v>0</v>
      </c>
      <c r="AL40" s="77">
        <v>0</v>
      </c>
      <c r="AM40" s="77">
        <v>0</v>
      </c>
      <c r="AN40" s="77">
        <v>0</v>
      </c>
      <c r="AO40" s="77">
        <v>0</v>
      </c>
      <c r="AP40" s="77">
        <v>0</v>
      </c>
      <c r="AQ40" s="77">
        <v>0</v>
      </c>
      <c r="AR40" s="77">
        <v>0</v>
      </c>
      <c r="AS40" s="77">
        <v>0</v>
      </c>
      <c r="AT40" s="77">
        <v>0</v>
      </c>
      <c r="AU40" s="77">
        <v>0</v>
      </c>
      <c r="AV40" s="77">
        <v>0</v>
      </c>
      <c r="AW40" s="77">
        <v>0</v>
      </c>
      <c r="AX40" s="77">
        <v>0</v>
      </c>
      <c r="AY40" s="77">
        <v>0</v>
      </c>
      <c r="BB40" s="40" t="str">
        <f t="shared" si="1"/>
        <v>0</v>
      </c>
    </row>
    <row r="41" spans="1:54">
      <c r="A41" s="12">
        <f t="shared" si="3"/>
        <v>29</v>
      </c>
      <c r="B41" s="72" t="str">
        <f t="shared" si="5"/>
        <v>Category 29</v>
      </c>
      <c r="C41" s="73"/>
      <c r="D41" s="81"/>
      <c r="E41" s="74" t="str">
        <f t="shared" si="4"/>
        <v>Govt</v>
      </c>
      <c r="F41" s="75">
        <f t="shared" si="2"/>
        <v>0</v>
      </c>
      <c r="G41" s="76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  <c r="S41" s="77">
        <v>0</v>
      </c>
      <c r="T41" s="77">
        <v>0</v>
      </c>
      <c r="U41" s="77">
        <v>0</v>
      </c>
      <c r="V41" s="77">
        <v>0</v>
      </c>
      <c r="W41" s="77">
        <v>0</v>
      </c>
      <c r="X41" s="77">
        <v>0</v>
      </c>
      <c r="Y41" s="77">
        <v>0</v>
      </c>
      <c r="Z41" s="77">
        <v>0</v>
      </c>
      <c r="AA41" s="77">
        <v>0</v>
      </c>
      <c r="AB41" s="77">
        <v>0</v>
      </c>
      <c r="AC41" s="77">
        <v>0</v>
      </c>
      <c r="AD41" s="77">
        <v>0</v>
      </c>
      <c r="AE41" s="77">
        <v>0</v>
      </c>
      <c r="AF41" s="77">
        <v>0</v>
      </c>
      <c r="AG41" s="77">
        <v>0</v>
      </c>
      <c r="AH41" s="77">
        <v>0</v>
      </c>
      <c r="AI41" s="77">
        <v>0</v>
      </c>
      <c r="AJ41" s="77">
        <v>0</v>
      </c>
      <c r="AK41" s="77">
        <v>0</v>
      </c>
      <c r="AL41" s="77">
        <v>0</v>
      </c>
      <c r="AM41" s="77">
        <v>0</v>
      </c>
      <c r="AN41" s="77">
        <v>0</v>
      </c>
      <c r="AO41" s="77">
        <v>0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BB41" s="40" t="str">
        <f t="shared" si="1"/>
        <v>0</v>
      </c>
    </row>
    <row r="42" spans="1:54">
      <c r="A42" s="12">
        <f t="shared" si="3"/>
        <v>30</v>
      </c>
      <c r="B42" s="72" t="str">
        <f t="shared" si="5"/>
        <v>Category 30</v>
      </c>
      <c r="C42" s="73"/>
      <c r="D42" s="81"/>
      <c r="E42" s="74" t="str">
        <f t="shared" si="4"/>
        <v>Govt</v>
      </c>
      <c r="F42" s="75">
        <f t="shared" si="2"/>
        <v>0</v>
      </c>
      <c r="G42" s="76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7">
        <v>0</v>
      </c>
      <c r="W42" s="77">
        <v>0</v>
      </c>
      <c r="X42" s="77">
        <v>0</v>
      </c>
      <c r="Y42" s="77">
        <v>0</v>
      </c>
      <c r="Z42" s="77">
        <v>0</v>
      </c>
      <c r="AA42" s="77">
        <v>0</v>
      </c>
      <c r="AB42" s="77">
        <v>0</v>
      </c>
      <c r="AC42" s="77">
        <v>0</v>
      </c>
      <c r="AD42" s="77">
        <v>0</v>
      </c>
      <c r="AE42" s="77">
        <v>0</v>
      </c>
      <c r="AF42" s="77">
        <v>0</v>
      </c>
      <c r="AG42" s="77">
        <v>0</v>
      </c>
      <c r="AH42" s="77">
        <v>0</v>
      </c>
      <c r="AI42" s="77">
        <v>0</v>
      </c>
      <c r="AJ42" s="77">
        <v>0</v>
      </c>
      <c r="AK42" s="77">
        <v>0</v>
      </c>
      <c r="AL42" s="77">
        <v>0</v>
      </c>
      <c r="AM42" s="77">
        <v>0</v>
      </c>
      <c r="AN42" s="77">
        <v>0</v>
      </c>
      <c r="AO42" s="77">
        <v>0</v>
      </c>
      <c r="AP42" s="77">
        <v>0</v>
      </c>
      <c r="AQ42" s="77">
        <v>0</v>
      </c>
      <c r="AR42" s="77">
        <v>0</v>
      </c>
      <c r="AS42" s="77">
        <v>0</v>
      </c>
      <c r="AT42" s="77">
        <v>0</v>
      </c>
      <c r="AU42" s="77">
        <v>0</v>
      </c>
      <c r="AV42" s="77">
        <v>0</v>
      </c>
      <c r="AW42" s="77">
        <v>0</v>
      </c>
      <c r="AX42" s="77">
        <v>0</v>
      </c>
      <c r="AY42" s="77">
        <v>0</v>
      </c>
      <c r="BB42" s="40" t="str">
        <f t="shared" ref="BB42:BB72" si="6">IF((OR((F42=""),(F42&gt;0))),"1","0")</f>
        <v>0</v>
      </c>
    </row>
    <row r="43" spans="1:54">
      <c r="A43" s="12">
        <f t="shared" si="3"/>
        <v>31</v>
      </c>
      <c r="B43" s="72" t="str">
        <f t="shared" si="5"/>
        <v>Category 31</v>
      </c>
      <c r="C43" s="73"/>
      <c r="D43" s="81"/>
      <c r="E43" s="74" t="str">
        <f t="shared" si="4"/>
        <v>Govt</v>
      </c>
      <c r="F43" s="75">
        <f t="shared" si="2"/>
        <v>0</v>
      </c>
      <c r="G43" s="76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77">
        <v>0</v>
      </c>
      <c r="V43" s="77">
        <v>0</v>
      </c>
      <c r="W43" s="77">
        <v>0</v>
      </c>
      <c r="X43" s="77">
        <v>0</v>
      </c>
      <c r="Y43" s="77">
        <v>0</v>
      </c>
      <c r="Z43" s="77">
        <v>0</v>
      </c>
      <c r="AA43" s="77">
        <v>0</v>
      </c>
      <c r="AB43" s="77">
        <v>0</v>
      </c>
      <c r="AC43" s="77">
        <v>0</v>
      </c>
      <c r="AD43" s="77">
        <v>0</v>
      </c>
      <c r="AE43" s="77">
        <v>0</v>
      </c>
      <c r="AF43" s="77">
        <v>0</v>
      </c>
      <c r="AG43" s="77">
        <v>0</v>
      </c>
      <c r="AH43" s="77">
        <v>0</v>
      </c>
      <c r="AI43" s="77">
        <v>0</v>
      </c>
      <c r="AJ43" s="77">
        <v>0</v>
      </c>
      <c r="AK43" s="77">
        <v>0</v>
      </c>
      <c r="AL43" s="77">
        <v>0</v>
      </c>
      <c r="AM43" s="77">
        <v>0</v>
      </c>
      <c r="AN43" s="77">
        <v>0</v>
      </c>
      <c r="AO43" s="77">
        <v>0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BB43" s="40" t="str">
        <f t="shared" si="6"/>
        <v>0</v>
      </c>
    </row>
    <row r="44" spans="1:54">
      <c r="A44" s="12">
        <f t="shared" si="3"/>
        <v>32</v>
      </c>
      <c r="B44" s="72" t="str">
        <f t="shared" si="5"/>
        <v>Category 32</v>
      </c>
      <c r="C44" s="73"/>
      <c r="D44" s="81"/>
      <c r="E44" s="74" t="str">
        <f t="shared" si="4"/>
        <v>Govt</v>
      </c>
      <c r="F44" s="75">
        <f t="shared" si="2"/>
        <v>0</v>
      </c>
      <c r="G44" s="76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  <c r="U44" s="77">
        <v>0</v>
      </c>
      <c r="V44" s="77">
        <v>0</v>
      </c>
      <c r="W44" s="77">
        <v>0</v>
      </c>
      <c r="X44" s="77">
        <v>0</v>
      </c>
      <c r="Y44" s="77">
        <v>0</v>
      </c>
      <c r="Z44" s="77">
        <v>0</v>
      </c>
      <c r="AA44" s="77">
        <v>0</v>
      </c>
      <c r="AB44" s="77">
        <v>0</v>
      </c>
      <c r="AC44" s="77">
        <v>0</v>
      </c>
      <c r="AD44" s="77">
        <v>0</v>
      </c>
      <c r="AE44" s="77">
        <v>0</v>
      </c>
      <c r="AF44" s="77">
        <v>0</v>
      </c>
      <c r="AG44" s="77">
        <v>0</v>
      </c>
      <c r="AH44" s="77">
        <v>0</v>
      </c>
      <c r="AI44" s="77">
        <v>0</v>
      </c>
      <c r="AJ44" s="77">
        <v>0</v>
      </c>
      <c r="AK44" s="77">
        <v>0</v>
      </c>
      <c r="AL44" s="77">
        <v>0</v>
      </c>
      <c r="AM44" s="77">
        <v>0</v>
      </c>
      <c r="AN44" s="77">
        <v>0</v>
      </c>
      <c r="AO44" s="77">
        <v>0</v>
      </c>
      <c r="AP44" s="77">
        <v>0</v>
      </c>
      <c r="AQ44" s="77">
        <v>0</v>
      </c>
      <c r="AR44" s="77">
        <v>0</v>
      </c>
      <c r="AS44" s="77">
        <v>0</v>
      </c>
      <c r="AT44" s="77">
        <v>0</v>
      </c>
      <c r="AU44" s="77">
        <v>0</v>
      </c>
      <c r="AV44" s="77">
        <v>0</v>
      </c>
      <c r="AW44" s="77">
        <v>0</v>
      </c>
      <c r="AX44" s="77">
        <v>0</v>
      </c>
      <c r="AY44" s="77">
        <v>0</v>
      </c>
      <c r="BB44" s="40" t="str">
        <f t="shared" si="6"/>
        <v>0</v>
      </c>
    </row>
    <row r="45" spans="1:54">
      <c r="A45" s="12">
        <f t="shared" si="3"/>
        <v>33</v>
      </c>
      <c r="B45" s="72" t="str">
        <f t="shared" si="5"/>
        <v>Category 33</v>
      </c>
      <c r="C45" s="73"/>
      <c r="D45" s="81"/>
      <c r="E45" s="74" t="str">
        <f t="shared" si="4"/>
        <v>Govt</v>
      </c>
      <c r="F45" s="75">
        <f t="shared" si="2"/>
        <v>0</v>
      </c>
      <c r="G45" s="76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  <c r="N45" s="77">
        <v>0</v>
      </c>
      <c r="O45" s="77">
        <v>0</v>
      </c>
      <c r="P45" s="77">
        <v>0</v>
      </c>
      <c r="Q45" s="77">
        <v>0</v>
      </c>
      <c r="R45" s="77">
        <v>0</v>
      </c>
      <c r="S45" s="77">
        <v>0</v>
      </c>
      <c r="T45" s="77">
        <v>0</v>
      </c>
      <c r="U45" s="77">
        <v>0</v>
      </c>
      <c r="V45" s="77">
        <v>0</v>
      </c>
      <c r="W45" s="77">
        <v>0</v>
      </c>
      <c r="X45" s="77">
        <v>0</v>
      </c>
      <c r="Y45" s="77">
        <v>0</v>
      </c>
      <c r="Z45" s="77">
        <v>0</v>
      </c>
      <c r="AA45" s="77">
        <v>0</v>
      </c>
      <c r="AB45" s="77">
        <v>0</v>
      </c>
      <c r="AC45" s="77">
        <v>0</v>
      </c>
      <c r="AD45" s="77">
        <v>0</v>
      </c>
      <c r="AE45" s="77">
        <v>0</v>
      </c>
      <c r="AF45" s="77">
        <v>0</v>
      </c>
      <c r="AG45" s="77">
        <v>0</v>
      </c>
      <c r="AH45" s="77">
        <v>0</v>
      </c>
      <c r="AI45" s="77">
        <v>0</v>
      </c>
      <c r="AJ45" s="77">
        <v>0</v>
      </c>
      <c r="AK45" s="77">
        <v>0</v>
      </c>
      <c r="AL45" s="77">
        <v>0</v>
      </c>
      <c r="AM45" s="77">
        <v>0</v>
      </c>
      <c r="AN45" s="77">
        <v>0</v>
      </c>
      <c r="AO45" s="77">
        <v>0</v>
      </c>
      <c r="AP45" s="77">
        <v>0</v>
      </c>
      <c r="AQ45" s="77">
        <v>0</v>
      </c>
      <c r="AR45" s="77">
        <v>0</v>
      </c>
      <c r="AS45" s="77">
        <v>0</v>
      </c>
      <c r="AT45" s="77">
        <v>0</v>
      </c>
      <c r="AU45" s="77">
        <v>0</v>
      </c>
      <c r="AV45" s="77">
        <v>0</v>
      </c>
      <c r="AW45" s="77">
        <v>0</v>
      </c>
      <c r="AX45" s="77">
        <v>0</v>
      </c>
      <c r="AY45" s="77">
        <v>0</v>
      </c>
      <c r="BB45" s="40" t="str">
        <f t="shared" si="6"/>
        <v>0</v>
      </c>
    </row>
    <row r="46" spans="1:54">
      <c r="A46" s="12">
        <f t="shared" si="3"/>
        <v>34</v>
      </c>
      <c r="B46" s="72" t="str">
        <f t="shared" si="5"/>
        <v>Category 34</v>
      </c>
      <c r="C46" s="73"/>
      <c r="D46" s="81"/>
      <c r="E46" s="74" t="str">
        <f t="shared" si="4"/>
        <v>Govt</v>
      </c>
      <c r="F46" s="75">
        <f t="shared" si="2"/>
        <v>0</v>
      </c>
      <c r="G46" s="76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77">
        <v>0</v>
      </c>
      <c r="V46" s="77">
        <v>0</v>
      </c>
      <c r="W46" s="77">
        <v>0</v>
      </c>
      <c r="X46" s="77">
        <v>0</v>
      </c>
      <c r="Y46" s="77">
        <v>0</v>
      </c>
      <c r="Z46" s="77">
        <v>0</v>
      </c>
      <c r="AA46" s="77">
        <v>0</v>
      </c>
      <c r="AB46" s="77">
        <v>0</v>
      </c>
      <c r="AC46" s="77">
        <v>0</v>
      </c>
      <c r="AD46" s="77">
        <v>0</v>
      </c>
      <c r="AE46" s="77">
        <v>0</v>
      </c>
      <c r="AF46" s="77">
        <v>0</v>
      </c>
      <c r="AG46" s="77">
        <v>0</v>
      </c>
      <c r="AH46" s="77">
        <v>0</v>
      </c>
      <c r="AI46" s="77">
        <v>0</v>
      </c>
      <c r="AJ46" s="77">
        <v>0</v>
      </c>
      <c r="AK46" s="77">
        <v>0</v>
      </c>
      <c r="AL46" s="77">
        <v>0</v>
      </c>
      <c r="AM46" s="77">
        <v>0</v>
      </c>
      <c r="AN46" s="77">
        <v>0</v>
      </c>
      <c r="AO46" s="77">
        <v>0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BB46" s="40" t="str">
        <f t="shared" si="6"/>
        <v>0</v>
      </c>
    </row>
    <row r="47" spans="1:54" ht="13.5" thickBot="1">
      <c r="A47" s="12">
        <f t="shared" si="3"/>
        <v>35</v>
      </c>
      <c r="B47" s="72" t="str">
        <f t="shared" si="5"/>
        <v>Category 35</v>
      </c>
      <c r="C47" s="82"/>
      <c r="D47" s="81"/>
      <c r="E47" s="74" t="str">
        <f t="shared" si="4"/>
        <v>Govt</v>
      </c>
      <c r="F47" s="75">
        <f t="shared" si="2"/>
        <v>0</v>
      </c>
      <c r="G47" s="76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  <c r="Q47" s="77">
        <v>0</v>
      </c>
      <c r="R47" s="77">
        <v>0</v>
      </c>
      <c r="S47" s="77">
        <v>0</v>
      </c>
      <c r="T47" s="77">
        <v>0</v>
      </c>
      <c r="U47" s="77">
        <v>0</v>
      </c>
      <c r="V47" s="77">
        <v>0</v>
      </c>
      <c r="W47" s="77">
        <v>0</v>
      </c>
      <c r="X47" s="77">
        <v>0</v>
      </c>
      <c r="Y47" s="77">
        <v>0</v>
      </c>
      <c r="Z47" s="77">
        <v>0</v>
      </c>
      <c r="AA47" s="77">
        <v>0</v>
      </c>
      <c r="AB47" s="77">
        <v>0</v>
      </c>
      <c r="AC47" s="77">
        <v>0</v>
      </c>
      <c r="AD47" s="77">
        <v>0</v>
      </c>
      <c r="AE47" s="77">
        <v>0</v>
      </c>
      <c r="AF47" s="77">
        <v>0</v>
      </c>
      <c r="AG47" s="77">
        <v>0</v>
      </c>
      <c r="AH47" s="77">
        <v>0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  <c r="AO47" s="77">
        <v>0</v>
      </c>
      <c r="AP47" s="77">
        <v>0</v>
      </c>
      <c r="AQ47" s="77">
        <v>0</v>
      </c>
      <c r="AR47" s="77">
        <v>0</v>
      </c>
      <c r="AS47" s="77">
        <v>0</v>
      </c>
      <c r="AT47" s="77">
        <v>0</v>
      </c>
      <c r="AU47" s="77">
        <v>0</v>
      </c>
      <c r="AV47" s="77">
        <v>0</v>
      </c>
      <c r="AW47" s="77">
        <v>0</v>
      </c>
      <c r="AX47" s="77">
        <v>0</v>
      </c>
      <c r="AY47" s="77">
        <v>0</v>
      </c>
      <c r="BB47" s="40" t="str">
        <f t="shared" si="6"/>
        <v>0</v>
      </c>
    </row>
    <row r="48" spans="1:54" s="83" customFormat="1" ht="13.5" thickTop="1">
      <c r="B48" s="84" t="s">
        <v>211</v>
      </c>
      <c r="C48" s="85"/>
      <c r="D48" s="86"/>
      <c r="E48" s="87"/>
      <c r="F48" s="88">
        <f t="shared" ref="F48:AY48" si="7">SUM(F13:F47)</f>
        <v>0</v>
      </c>
      <c r="G48" s="89">
        <f t="shared" si="7"/>
        <v>0</v>
      </c>
      <c r="H48" s="90">
        <f t="shared" si="7"/>
        <v>0</v>
      </c>
      <c r="I48" s="90">
        <f t="shared" si="7"/>
        <v>0</v>
      </c>
      <c r="J48" s="90">
        <f t="shared" si="7"/>
        <v>0</v>
      </c>
      <c r="K48" s="90">
        <f t="shared" si="7"/>
        <v>0</v>
      </c>
      <c r="L48" s="90">
        <f t="shared" si="7"/>
        <v>0</v>
      </c>
      <c r="M48" s="90">
        <f t="shared" si="7"/>
        <v>0</v>
      </c>
      <c r="N48" s="90">
        <f t="shared" si="7"/>
        <v>0</v>
      </c>
      <c r="O48" s="90">
        <f t="shared" si="7"/>
        <v>0</v>
      </c>
      <c r="P48" s="90">
        <f t="shared" si="7"/>
        <v>0</v>
      </c>
      <c r="Q48" s="90">
        <f t="shared" si="7"/>
        <v>0</v>
      </c>
      <c r="R48" s="90">
        <f t="shared" si="7"/>
        <v>0</v>
      </c>
      <c r="S48" s="90">
        <f t="shared" si="7"/>
        <v>0</v>
      </c>
      <c r="T48" s="90">
        <f t="shared" si="7"/>
        <v>0</v>
      </c>
      <c r="U48" s="90">
        <f t="shared" si="7"/>
        <v>0</v>
      </c>
      <c r="V48" s="90">
        <f t="shared" si="7"/>
        <v>0</v>
      </c>
      <c r="W48" s="90">
        <f t="shared" si="7"/>
        <v>0</v>
      </c>
      <c r="X48" s="90">
        <f t="shared" si="7"/>
        <v>0</v>
      </c>
      <c r="Y48" s="90">
        <f t="shared" si="7"/>
        <v>0</v>
      </c>
      <c r="Z48" s="90">
        <f t="shared" si="7"/>
        <v>0</v>
      </c>
      <c r="AA48" s="90">
        <f t="shared" si="7"/>
        <v>0</v>
      </c>
      <c r="AB48" s="90">
        <f t="shared" si="7"/>
        <v>0</v>
      </c>
      <c r="AC48" s="90">
        <f t="shared" si="7"/>
        <v>0</v>
      </c>
      <c r="AD48" s="90">
        <f t="shared" si="7"/>
        <v>0</v>
      </c>
      <c r="AE48" s="90">
        <f t="shared" si="7"/>
        <v>0</v>
      </c>
      <c r="AF48" s="90">
        <f t="shared" si="7"/>
        <v>0</v>
      </c>
      <c r="AG48" s="90">
        <f t="shared" si="7"/>
        <v>0</v>
      </c>
      <c r="AH48" s="90">
        <f t="shared" si="7"/>
        <v>0</v>
      </c>
      <c r="AI48" s="90">
        <f t="shared" si="7"/>
        <v>0</v>
      </c>
      <c r="AJ48" s="90">
        <f t="shared" si="7"/>
        <v>0</v>
      </c>
      <c r="AK48" s="90">
        <f t="shared" si="7"/>
        <v>0</v>
      </c>
      <c r="AL48" s="90">
        <f t="shared" si="7"/>
        <v>0</v>
      </c>
      <c r="AM48" s="90">
        <f t="shared" si="7"/>
        <v>0</v>
      </c>
      <c r="AN48" s="90">
        <f t="shared" si="7"/>
        <v>0</v>
      </c>
      <c r="AO48" s="90">
        <f t="shared" si="7"/>
        <v>0</v>
      </c>
      <c r="AP48" s="90">
        <f t="shared" si="7"/>
        <v>0</v>
      </c>
      <c r="AQ48" s="90">
        <f t="shared" si="7"/>
        <v>0</v>
      </c>
      <c r="AR48" s="90">
        <f t="shared" si="7"/>
        <v>0</v>
      </c>
      <c r="AS48" s="90">
        <f t="shared" si="7"/>
        <v>0</v>
      </c>
      <c r="AT48" s="90">
        <f t="shared" si="7"/>
        <v>0</v>
      </c>
      <c r="AU48" s="90">
        <f t="shared" si="7"/>
        <v>0</v>
      </c>
      <c r="AV48" s="90">
        <f t="shared" si="7"/>
        <v>0</v>
      </c>
      <c r="AW48" s="90">
        <f t="shared" si="7"/>
        <v>0</v>
      </c>
      <c r="AX48" s="90">
        <f t="shared" si="7"/>
        <v>0</v>
      </c>
      <c r="AY48" s="90">
        <f t="shared" si="7"/>
        <v>0</v>
      </c>
      <c r="BB48" s="40" t="str">
        <f t="shared" si="6"/>
        <v>0</v>
      </c>
    </row>
    <row r="49" spans="1:54">
      <c r="B49" s="91"/>
      <c r="C49" s="92"/>
      <c r="D49" s="92"/>
      <c r="E49" s="93"/>
      <c r="F49" s="94"/>
      <c r="G49" s="95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BB49" s="40" t="str">
        <f t="shared" si="6"/>
        <v>1</v>
      </c>
    </row>
    <row r="50" spans="1:54">
      <c r="B50" s="97" t="s">
        <v>212</v>
      </c>
      <c r="C50" s="98"/>
      <c r="D50" s="99"/>
      <c r="E50" s="100"/>
      <c r="F50" s="62"/>
      <c r="G50" s="101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BB50" s="40" t="str">
        <f t="shared" si="6"/>
        <v>1</v>
      </c>
    </row>
    <row r="51" spans="1:54">
      <c r="A51" s="12">
        <f>A47+1</f>
        <v>36</v>
      </c>
      <c r="B51" s="103" t="s">
        <v>213</v>
      </c>
      <c r="C51" s="104"/>
      <c r="D51" s="105"/>
      <c r="E51" s="106"/>
      <c r="F51" s="107">
        <f>SUBTOTAL(9,G51:AY51)</f>
        <v>0</v>
      </c>
      <c r="G51" s="108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0</v>
      </c>
      <c r="N51" s="109">
        <v>0</v>
      </c>
      <c r="O51" s="109">
        <v>0</v>
      </c>
      <c r="P51" s="109">
        <v>0</v>
      </c>
      <c r="Q51" s="109">
        <v>0</v>
      </c>
      <c r="R51" s="109">
        <v>0</v>
      </c>
      <c r="S51" s="109">
        <v>0</v>
      </c>
      <c r="T51" s="109">
        <v>0</v>
      </c>
      <c r="U51" s="109">
        <v>0</v>
      </c>
      <c r="V51" s="109">
        <v>0</v>
      </c>
      <c r="W51" s="109">
        <v>0</v>
      </c>
      <c r="X51" s="109">
        <v>0</v>
      </c>
      <c r="Y51" s="109">
        <v>0</v>
      </c>
      <c r="Z51" s="109">
        <v>0</v>
      </c>
      <c r="AA51" s="109">
        <v>0</v>
      </c>
      <c r="AB51" s="109">
        <v>0</v>
      </c>
      <c r="AC51" s="109">
        <v>0</v>
      </c>
      <c r="AD51" s="109">
        <v>0</v>
      </c>
      <c r="AE51" s="109">
        <v>0</v>
      </c>
      <c r="AF51" s="109">
        <v>0</v>
      </c>
      <c r="AG51" s="109">
        <v>0</v>
      </c>
      <c r="AH51" s="109">
        <v>0</v>
      </c>
      <c r="AI51" s="109">
        <v>0</v>
      </c>
      <c r="AJ51" s="109">
        <v>0</v>
      </c>
      <c r="AK51" s="109">
        <v>0</v>
      </c>
      <c r="AL51" s="109">
        <v>0</v>
      </c>
      <c r="AM51" s="109">
        <v>0</v>
      </c>
      <c r="AN51" s="109">
        <v>0</v>
      </c>
      <c r="AO51" s="109">
        <v>0</v>
      </c>
      <c r="AP51" s="109">
        <v>0</v>
      </c>
      <c r="AQ51" s="109">
        <v>0</v>
      </c>
      <c r="AR51" s="109">
        <v>0</v>
      </c>
      <c r="AS51" s="109">
        <v>0</v>
      </c>
      <c r="AT51" s="109">
        <v>0</v>
      </c>
      <c r="AU51" s="109">
        <v>0</v>
      </c>
      <c r="AV51" s="109">
        <v>0</v>
      </c>
      <c r="AW51" s="109">
        <v>0</v>
      </c>
      <c r="AX51" s="109">
        <v>0</v>
      </c>
      <c r="AY51" s="109">
        <v>0</v>
      </c>
      <c r="BB51" s="40" t="str">
        <f t="shared" si="6"/>
        <v>0</v>
      </c>
    </row>
    <row r="52" spans="1:54">
      <c r="A52" s="12">
        <f>A51+1</f>
        <v>37</v>
      </c>
      <c r="B52" s="110" t="s">
        <v>214</v>
      </c>
      <c r="C52" s="111"/>
      <c r="D52" s="112"/>
      <c r="E52" s="106"/>
      <c r="F52" s="107">
        <f>SUBTOTAL(9,G52:AY52)</f>
        <v>0</v>
      </c>
      <c r="G52" s="113">
        <v>0</v>
      </c>
      <c r="H52" s="114">
        <v>0</v>
      </c>
      <c r="I52" s="114">
        <v>0</v>
      </c>
      <c r="J52" s="114">
        <v>0</v>
      </c>
      <c r="K52" s="114">
        <v>0</v>
      </c>
      <c r="L52" s="114">
        <v>0</v>
      </c>
      <c r="M52" s="114">
        <v>0</v>
      </c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4">
        <v>0</v>
      </c>
      <c r="W52" s="114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BB52" s="40" t="str">
        <f t="shared" si="6"/>
        <v>0</v>
      </c>
    </row>
    <row r="53" spans="1:54">
      <c r="A53" s="12">
        <f>A52+1</f>
        <v>38</v>
      </c>
      <c r="B53" s="110" t="s">
        <v>215</v>
      </c>
      <c r="C53" s="111"/>
      <c r="D53" s="112"/>
      <c r="E53" s="106"/>
      <c r="F53" s="107">
        <f>SUBTOTAL(9,G53:AY53)</f>
        <v>0</v>
      </c>
      <c r="G53" s="113">
        <v>0</v>
      </c>
      <c r="H53" s="114">
        <v>0</v>
      </c>
      <c r="I53" s="114">
        <v>0</v>
      </c>
      <c r="J53" s="114">
        <v>0</v>
      </c>
      <c r="K53" s="114">
        <v>0</v>
      </c>
      <c r="L53" s="114">
        <v>0</v>
      </c>
      <c r="M53" s="114">
        <v>0</v>
      </c>
      <c r="N53" s="114">
        <v>0</v>
      </c>
      <c r="O53" s="114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14">
        <v>0</v>
      </c>
      <c r="V53" s="114">
        <v>0</v>
      </c>
      <c r="W53" s="114">
        <v>0</v>
      </c>
      <c r="X53" s="114">
        <v>0</v>
      </c>
      <c r="Y53" s="114">
        <v>0</v>
      </c>
      <c r="Z53" s="114">
        <v>0</v>
      </c>
      <c r="AA53" s="114">
        <v>0</v>
      </c>
      <c r="AB53" s="114">
        <v>0</v>
      </c>
      <c r="AC53" s="114">
        <v>0</v>
      </c>
      <c r="AD53" s="114">
        <v>0</v>
      </c>
      <c r="AE53" s="114">
        <v>0</v>
      </c>
      <c r="AF53" s="114">
        <v>0</v>
      </c>
      <c r="AG53" s="114">
        <v>0</v>
      </c>
      <c r="AH53" s="114">
        <v>0</v>
      </c>
      <c r="AI53" s="114">
        <v>0</v>
      </c>
      <c r="AJ53" s="114">
        <v>0</v>
      </c>
      <c r="AK53" s="114">
        <v>0</v>
      </c>
      <c r="AL53" s="114">
        <v>0</v>
      </c>
      <c r="AM53" s="114">
        <v>0</v>
      </c>
      <c r="AN53" s="114">
        <v>0</v>
      </c>
      <c r="AO53" s="114">
        <v>0</v>
      </c>
      <c r="AP53" s="114">
        <v>0</v>
      </c>
      <c r="AQ53" s="114">
        <v>0</v>
      </c>
      <c r="AR53" s="114">
        <v>0</v>
      </c>
      <c r="AS53" s="114">
        <v>0</v>
      </c>
      <c r="AT53" s="114">
        <v>0</v>
      </c>
      <c r="AU53" s="114">
        <v>0</v>
      </c>
      <c r="AV53" s="114">
        <v>0</v>
      </c>
      <c r="AW53" s="114">
        <v>0</v>
      </c>
      <c r="AX53" s="114">
        <v>0</v>
      </c>
      <c r="AY53" s="114">
        <v>0</v>
      </c>
      <c r="BB53" s="40" t="str">
        <f t="shared" si="6"/>
        <v>0</v>
      </c>
    </row>
    <row r="54" spans="1:54">
      <c r="A54" s="12">
        <f>A53+1</f>
        <v>39</v>
      </c>
      <c r="B54" s="110" t="s">
        <v>216</v>
      </c>
      <c r="C54" s="111"/>
      <c r="D54" s="112"/>
      <c r="E54" s="106"/>
      <c r="F54" s="107">
        <f>SUBTOTAL(9,G54:AY54)</f>
        <v>0</v>
      </c>
      <c r="G54" s="113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  <c r="T54" s="114">
        <v>0</v>
      </c>
      <c r="U54" s="114">
        <v>0</v>
      </c>
      <c r="V54" s="114">
        <v>0</v>
      </c>
      <c r="W54" s="114">
        <v>0</v>
      </c>
      <c r="X54" s="114">
        <v>0</v>
      </c>
      <c r="Y54" s="114">
        <v>0</v>
      </c>
      <c r="Z54" s="114">
        <v>0</v>
      </c>
      <c r="AA54" s="114">
        <v>0</v>
      </c>
      <c r="AB54" s="114">
        <v>0</v>
      </c>
      <c r="AC54" s="114">
        <v>0</v>
      </c>
      <c r="AD54" s="114">
        <v>0</v>
      </c>
      <c r="AE54" s="114">
        <v>0</v>
      </c>
      <c r="AF54" s="114">
        <v>0</v>
      </c>
      <c r="AG54" s="114">
        <v>0</v>
      </c>
      <c r="AH54" s="114">
        <v>0</v>
      </c>
      <c r="AI54" s="114">
        <v>0</v>
      </c>
      <c r="AJ54" s="114">
        <v>0</v>
      </c>
      <c r="AK54" s="114">
        <v>0</v>
      </c>
      <c r="AL54" s="114">
        <v>0</v>
      </c>
      <c r="AM54" s="114">
        <v>0</v>
      </c>
      <c r="AN54" s="114">
        <v>0</v>
      </c>
      <c r="AO54" s="114">
        <v>0</v>
      </c>
      <c r="AP54" s="114">
        <v>0</v>
      </c>
      <c r="AQ54" s="114">
        <v>0</v>
      </c>
      <c r="AR54" s="114">
        <v>0</v>
      </c>
      <c r="AS54" s="114">
        <v>0</v>
      </c>
      <c r="AT54" s="114">
        <v>0</v>
      </c>
      <c r="AU54" s="114">
        <v>0</v>
      </c>
      <c r="AV54" s="114">
        <v>0</v>
      </c>
      <c r="AW54" s="114">
        <v>0</v>
      </c>
      <c r="AX54" s="114">
        <v>0</v>
      </c>
      <c r="AY54" s="114">
        <v>0</v>
      </c>
      <c r="BB54" s="40" t="str">
        <f t="shared" si="6"/>
        <v>0</v>
      </c>
    </row>
    <row r="55" spans="1:54" ht="13.5" thickBot="1">
      <c r="A55" s="12">
        <f>A54+1</f>
        <v>40</v>
      </c>
      <c r="B55" s="110" t="s">
        <v>217</v>
      </c>
      <c r="C55" s="111"/>
      <c r="D55" s="112"/>
      <c r="E55" s="106"/>
      <c r="F55" s="107">
        <f>SUBTOTAL(9,G55:AY55)</f>
        <v>0</v>
      </c>
      <c r="G55" s="113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4">
        <v>0</v>
      </c>
      <c r="Q55" s="114">
        <v>0</v>
      </c>
      <c r="R55" s="114">
        <v>0</v>
      </c>
      <c r="S55" s="114">
        <v>0</v>
      </c>
      <c r="T55" s="114">
        <v>0</v>
      </c>
      <c r="U55" s="114">
        <v>0</v>
      </c>
      <c r="V55" s="114">
        <v>0</v>
      </c>
      <c r="W55" s="114">
        <v>0</v>
      </c>
      <c r="X55" s="114">
        <v>0</v>
      </c>
      <c r="Y55" s="114">
        <v>0</v>
      </c>
      <c r="Z55" s="114">
        <v>0</v>
      </c>
      <c r="AA55" s="114">
        <v>0</v>
      </c>
      <c r="AB55" s="114">
        <v>0</v>
      </c>
      <c r="AC55" s="114">
        <v>0</v>
      </c>
      <c r="AD55" s="114">
        <v>0</v>
      </c>
      <c r="AE55" s="114">
        <v>0</v>
      </c>
      <c r="AF55" s="114">
        <v>0</v>
      </c>
      <c r="AG55" s="114">
        <v>0</v>
      </c>
      <c r="AH55" s="114">
        <v>0</v>
      </c>
      <c r="AI55" s="114">
        <v>0</v>
      </c>
      <c r="AJ55" s="114">
        <v>0</v>
      </c>
      <c r="AK55" s="114">
        <v>0</v>
      </c>
      <c r="AL55" s="114">
        <v>0</v>
      </c>
      <c r="AM55" s="114">
        <v>0</v>
      </c>
      <c r="AN55" s="114">
        <v>0</v>
      </c>
      <c r="AO55" s="114">
        <v>0</v>
      </c>
      <c r="AP55" s="114">
        <v>0</v>
      </c>
      <c r="AQ55" s="114">
        <v>0</v>
      </c>
      <c r="AR55" s="114">
        <v>0</v>
      </c>
      <c r="AS55" s="114">
        <v>0</v>
      </c>
      <c r="AT55" s="114">
        <v>0</v>
      </c>
      <c r="AU55" s="114">
        <v>0</v>
      </c>
      <c r="AV55" s="114">
        <v>0</v>
      </c>
      <c r="AW55" s="114">
        <v>0</v>
      </c>
      <c r="AX55" s="114">
        <v>0</v>
      </c>
      <c r="AY55" s="114">
        <v>0</v>
      </c>
      <c r="BB55" s="40" t="str">
        <f t="shared" si="6"/>
        <v>0</v>
      </c>
    </row>
    <row r="56" spans="1:54" s="83" customFormat="1" ht="13.5" thickTop="1">
      <c r="A56" s="115"/>
      <c r="B56" s="84" t="s">
        <v>218</v>
      </c>
      <c r="C56" s="85"/>
      <c r="D56" s="86"/>
      <c r="E56" s="87"/>
      <c r="F56" s="116">
        <f t="shared" ref="F56:AY56" si="8">SUM(F51:F55)</f>
        <v>0</v>
      </c>
      <c r="G56" s="117">
        <f t="shared" si="8"/>
        <v>0</v>
      </c>
      <c r="H56" s="118">
        <f t="shared" si="8"/>
        <v>0</v>
      </c>
      <c r="I56" s="118">
        <f t="shared" si="8"/>
        <v>0</v>
      </c>
      <c r="J56" s="118">
        <f t="shared" si="8"/>
        <v>0</v>
      </c>
      <c r="K56" s="118">
        <f t="shared" si="8"/>
        <v>0</v>
      </c>
      <c r="L56" s="118">
        <f t="shared" si="8"/>
        <v>0</v>
      </c>
      <c r="M56" s="118">
        <f t="shared" si="8"/>
        <v>0</v>
      </c>
      <c r="N56" s="118">
        <f t="shared" si="8"/>
        <v>0</v>
      </c>
      <c r="O56" s="118">
        <f t="shared" si="8"/>
        <v>0</v>
      </c>
      <c r="P56" s="118">
        <f t="shared" si="8"/>
        <v>0</v>
      </c>
      <c r="Q56" s="118">
        <f t="shared" si="8"/>
        <v>0</v>
      </c>
      <c r="R56" s="118">
        <f t="shared" si="8"/>
        <v>0</v>
      </c>
      <c r="S56" s="118">
        <f t="shared" si="8"/>
        <v>0</v>
      </c>
      <c r="T56" s="118">
        <f t="shared" si="8"/>
        <v>0</v>
      </c>
      <c r="U56" s="118">
        <f t="shared" si="8"/>
        <v>0</v>
      </c>
      <c r="V56" s="118">
        <f t="shared" si="8"/>
        <v>0</v>
      </c>
      <c r="W56" s="118">
        <f t="shared" si="8"/>
        <v>0</v>
      </c>
      <c r="X56" s="118">
        <f t="shared" si="8"/>
        <v>0</v>
      </c>
      <c r="Y56" s="118">
        <f t="shared" si="8"/>
        <v>0</v>
      </c>
      <c r="Z56" s="118">
        <f t="shared" si="8"/>
        <v>0</v>
      </c>
      <c r="AA56" s="118">
        <f t="shared" si="8"/>
        <v>0</v>
      </c>
      <c r="AB56" s="118">
        <f t="shared" si="8"/>
        <v>0</v>
      </c>
      <c r="AC56" s="118">
        <f t="shared" si="8"/>
        <v>0</v>
      </c>
      <c r="AD56" s="118">
        <f t="shared" si="8"/>
        <v>0</v>
      </c>
      <c r="AE56" s="118">
        <f t="shared" si="8"/>
        <v>0</v>
      </c>
      <c r="AF56" s="118">
        <f t="shared" si="8"/>
        <v>0</v>
      </c>
      <c r="AG56" s="118">
        <f t="shared" si="8"/>
        <v>0</v>
      </c>
      <c r="AH56" s="118">
        <f t="shared" si="8"/>
        <v>0</v>
      </c>
      <c r="AI56" s="118">
        <f t="shared" si="8"/>
        <v>0</v>
      </c>
      <c r="AJ56" s="118">
        <f t="shared" si="8"/>
        <v>0</v>
      </c>
      <c r="AK56" s="118">
        <f t="shared" si="8"/>
        <v>0</v>
      </c>
      <c r="AL56" s="118">
        <f t="shared" si="8"/>
        <v>0</v>
      </c>
      <c r="AM56" s="118">
        <f t="shared" si="8"/>
        <v>0</v>
      </c>
      <c r="AN56" s="118">
        <f t="shared" si="8"/>
        <v>0</v>
      </c>
      <c r="AO56" s="118">
        <f t="shared" si="8"/>
        <v>0</v>
      </c>
      <c r="AP56" s="118">
        <f t="shared" si="8"/>
        <v>0</v>
      </c>
      <c r="AQ56" s="118">
        <f t="shared" si="8"/>
        <v>0</v>
      </c>
      <c r="AR56" s="118">
        <f t="shared" si="8"/>
        <v>0</v>
      </c>
      <c r="AS56" s="118">
        <f t="shared" si="8"/>
        <v>0</v>
      </c>
      <c r="AT56" s="118">
        <f t="shared" si="8"/>
        <v>0</v>
      </c>
      <c r="AU56" s="118">
        <f t="shared" si="8"/>
        <v>0</v>
      </c>
      <c r="AV56" s="118">
        <f t="shared" si="8"/>
        <v>0</v>
      </c>
      <c r="AW56" s="118">
        <f t="shared" si="8"/>
        <v>0</v>
      </c>
      <c r="AX56" s="118">
        <f t="shared" si="8"/>
        <v>0</v>
      </c>
      <c r="AY56" s="118">
        <f t="shared" si="8"/>
        <v>0</v>
      </c>
      <c r="BB56" s="40" t="str">
        <f t="shared" si="6"/>
        <v>0</v>
      </c>
    </row>
    <row r="57" spans="1:54">
      <c r="A57" s="119"/>
      <c r="B57" s="120"/>
      <c r="C57" s="119"/>
      <c r="D57" s="119"/>
      <c r="E57" s="121"/>
      <c r="F57" s="122"/>
      <c r="G57" s="123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BB57" s="40" t="str">
        <f t="shared" si="6"/>
        <v>1</v>
      </c>
    </row>
    <row r="58" spans="1:54" s="53" customFormat="1">
      <c r="B58" s="59" t="s">
        <v>219</v>
      </c>
      <c r="C58" s="125"/>
      <c r="D58" s="60"/>
      <c r="E58" s="61"/>
      <c r="F58" s="62"/>
      <c r="G58" s="126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BB58" s="40" t="str">
        <f t="shared" si="6"/>
        <v>1</v>
      </c>
    </row>
    <row r="59" spans="1:54">
      <c r="A59" s="12">
        <f>A55+1</f>
        <v>41</v>
      </c>
      <c r="B59" s="103" t="s">
        <v>220</v>
      </c>
      <c r="C59" s="104"/>
      <c r="D59" s="105"/>
      <c r="E59" s="128"/>
      <c r="F59" s="129">
        <f>SUBTOTAL(9,G59:AY59)</f>
        <v>0</v>
      </c>
      <c r="G59" s="108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0</v>
      </c>
      <c r="O59" s="109">
        <v>0</v>
      </c>
      <c r="P59" s="109">
        <v>0</v>
      </c>
      <c r="Q59" s="109">
        <v>0</v>
      </c>
      <c r="R59" s="109">
        <v>0</v>
      </c>
      <c r="S59" s="109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0</v>
      </c>
      <c r="Y59" s="109">
        <v>0</v>
      </c>
      <c r="Z59" s="109">
        <v>0</v>
      </c>
      <c r="AA59" s="109">
        <v>0</v>
      </c>
      <c r="AB59" s="109">
        <v>0</v>
      </c>
      <c r="AC59" s="109">
        <v>0</v>
      </c>
      <c r="AD59" s="109">
        <v>0</v>
      </c>
      <c r="AE59" s="109">
        <v>0</v>
      </c>
      <c r="AF59" s="109">
        <v>0</v>
      </c>
      <c r="AG59" s="109">
        <v>0</v>
      </c>
      <c r="AH59" s="109">
        <v>0</v>
      </c>
      <c r="AI59" s="109">
        <v>0</v>
      </c>
      <c r="AJ59" s="109">
        <v>0</v>
      </c>
      <c r="AK59" s="109">
        <v>0</v>
      </c>
      <c r="AL59" s="109">
        <v>0</v>
      </c>
      <c r="AM59" s="109">
        <v>0</v>
      </c>
      <c r="AN59" s="109">
        <v>0</v>
      </c>
      <c r="AO59" s="109">
        <v>0</v>
      </c>
      <c r="AP59" s="109">
        <v>0</v>
      </c>
      <c r="AQ59" s="109">
        <v>0</v>
      </c>
      <c r="AR59" s="109">
        <v>0</v>
      </c>
      <c r="AS59" s="109">
        <v>0</v>
      </c>
      <c r="AT59" s="109">
        <v>0</v>
      </c>
      <c r="AU59" s="109">
        <v>0</v>
      </c>
      <c r="AV59" s="109">
        <v>0</v>
      </c>
      <c r="AW59" s="109">
        <v>0</v>
      </c>
      <c r="AX59" s="109">
        <v>0</v>
      </c>
      <c r="AY59" s="109">
        <v>0</v>
      </c>
      <c r="BB59" s="40" t="str">
        <f t="shared" si="6"/>
        <v>0</v>
      </c>
    </row>
    <row r="60" spans="1:54">
      <c r="A60" s="12">
        <f>A59+1</f>
        <v>42</v>
      </c>
      <c r="B60" s="110" t="s">
        <v>221</v>
      </c>
      <c r="C60" s="111"/>
      <c r="D60" s="112"/>
      <c r="E60" s="106"/>
      <c r="F60" s="107">
        <f>SUBTOTAL(9,G60:AY60)</f>
        <v>0</v>
      </c>
      <c r="G60" s="113">
        <v>0</v>
      </c>
      <c r="H60" s="114">
        <v>0</v>
      </c>
      <c r="I60" s="114">
        <v>0</v>
      </c>
      <c r="J60" s="114">
        <v>0</v>
      </c>
      <c r="K60" s="114">
        <v>0</v>
      </c>
      <c r="L60" s="114">
        <v>0</v>
      </c>
      <c r="M60" s="114">
        <v>0</v>
      </c>
      <c r="N60" s="114">
        <v>0</v>
      </c>
      <c r="O60" s="114">
        <v>0</v>
      </c>
      <c r="P60" s="114">
        <v>0</v>
      </c>
      <c r="Q60" s="114">
        <v>0</v>
      </c>
      <c r="R60" s="114">
        <v>0</v>
      </c>
      <c r="S60" s="114">
        <v>0</v>
      </c>
      <c r="T60" s="114">
        <v>0</v>
      </c>
      <c r="U60" s="114">
        <v>0</v>
      </c>
      <c r="V60" s="114">
        <v>0</v>
      </c>
      <c r="W60" s="114">
        <v>0</v>
      </c>
      <c r="X60" s="114">
        <v>0</v>
      </c>
      <c r="Y60" s="114">
        <v>0</v>
      </c>
      <c r="Z60" s="114">
        <v>0</v>
      </c>
      <c r="AA60" s="114">
        <v>0</v>
      </c>
      <c r="AB60" s="114">
        <v>0</v>
      </c>
      <c r="AC60" s="114">
        <v>0</v>
      </c>
      <c r="AD60" s="114">
        <v>0</v>
      </c>
      <c r="AE60" s="114">
        <v>0</v>
      </c>
      <c r="AF60" s="114">
        <v>0</v>
      </c>
      <c r="AG60" s="114">
        <v>0</v>
      </c>
      <c r="AH60" s="114">
        <v>0</v>
      </c>
      <c r="AI60" s="114">
        <v>0</v>
      </c>
      <c r="AJ60" s="114">
        <v>0</v>
      </c>
      <c r="AK60" s="114">
        <v>0</v>
      </c>
      <c r="AL60" s="114">
        <v>0</v>
      </c>
      <c r="AM60" s="114">
        <v>0</v>
      </c>
      <c r="AN60" s="114">
        <v>0</v>
      </c>
      <c r="AO60" s="114">
        <v>0</v>
      </c>
      <c r="AP60" s="114">
        <v>0</v>
      </c>
      <c r="AQ60" s="114">
        <v>0</v>
      </c>
      <c r="AR60" s="114">
        <v>0</v>
      </c>
      <c r="AS60" s="114">
        <v>0</v>
      </c>
      <c r="AT60" s="114">
        <v>0</v>
      </c>
      <c r="AU60" s="114">
        <v>0</v>
      </c>
      <c r="AV60" s="114">
        <v>0</v>
      </c>
      <c r="AW60" s="114">
        <v>0</v>
      </c>
      <c r="AX60" s="114">
        <v>0</v>
      </c>
      <c r="AY60" s="114">
        <v>0</v>
      </c>
      <c r="BB60" s="40" t="str">
        <f t="shared" si="6"/>
        <v>0</v>
      </c>
    </row>
    <row r="61" spans="1:54">
      <c r="A61" s="12">
        <f>A60+1</f>
        <v>43</v>
      </c>
      <c r="B61" s="110" t="s">
        <v>222</v>
      </c>
      <c r="C61" s="111"/>
      <c r="D61" s="112"/>
      <c r="E61" s="106"/>
      <c r="F61" s="107">
        <f>SUBTOTAL(9,G61:AY61)</f>
        <v>0</v>
      </c>
      <c r="G61" s="113">
        <v>0</v>
      </c>
      <c r="H61" s="114">
        <v>0</v>
      </c>
      <c r="I61" s="114">
        <v>0</v>
      </c>
      <c r="J61" s="114">
        <v>0</v>
      </c>
      <c r="K61" s="114">
        <v>0</v>
      </c>
      <c r="L61" s="114">
        <v>0</v>
      </c>
      <c r="M61" s="114">
        <v>0</v>
      </c>
      <c r="N61" s="114">
        <v>0</v>
      </c>
      <c r="O61" s="114">
        <v>0</v>
      </c>
      <c r="P61" s="114">
        <v>0</v>
      </c>
      <c r="Q61" s="114">
        <v>0</v>
      </c>
      <c r="R61" s="114">
        <v>0</v>
      </c>
      <c r="S61" s="114">
        <v>0</v>
      </c>
      <c r="T61" s="114">
        <v>0</v>
      </c>
      <c r="U61" s="114">
        <v>0</v>
      </c>
      <c r="V61" s="114">
        <v>0</v>
      </c>
      <c r="W61" s="114">
        <v>0</v>
      </c>
      <c r="X61" s="114">
        <v>0</v>
      </c>
      <c r="Y61" s="114">
        <v>0</v>
      </c>
      <c r="Z61" s="114">
        <v>0</v>
      </c>
      <c r="AA61" s="114">
        <v>0</v>
      </c>
      <c r="AB61" s="114">
        <v>0</v>
      </c>
      <c r="AC61" s="114">
        <v>0</v>
      </c>
      <c r="AD61" s="114">
        <v>0</v>
      </c>
      <c r="AE61" s="114">
        <v>0</v>
      </c>
      <c r="AF61" s="114">
        <v>0</v>
      </c>
      <c r="AG61" s="114">
        <v>0</v>
      </c>
      <c r="AH61" s="114">
        <v>0</v>
      </c>
      <c r="AI61" s="114">
        <v>0</v>
      </c>
      <c r="AJ61" s="114">
        <v>0</v>
      </c>
      <c r="AK61" s="114">
        <v>0</v>
      </c>
      <c r="AL61" s="114">
        <v>0</v>
      </c>
      <c r="AM61" s="114">
        <v>0</v>
      </c>
      <c r="AN61" s="114">
        <v>0</v>
      </c>
      <c r="AO61" s="114">
        <v>0</v>
      </c>
      <c r="AP61" s="114">
        <v>0</v>
      </c>
      <c r="AQ61" s="114">
        <v>0</v>
      </c>
      <c r="AR61" s="114">
        <v>0</v>
      </c>
      <c r="AS61" s="114">
        <v>0</v>
      </c>
      <c r="AT61" s="114">
        <v>0</v>
      </c>
      <c r="AU61" s="114">
        <v>0</v>
      </c>
      <c r="AV61" s="114">
        <v>0</v>
      </c>
      <c r="AW61" s="114">
        <v>0</v>
      </c>
      <c r="AX61" s="114">
        <v>0</v>
      </c>
      <c r="AY61" s="114">
        <v>0</v>
      </c>
      <c r="BB61" s="40" t="str">
        <f t="shared" si="6"/>
        <v>0</v>
      </c>
    </row>
    <row r="62" spans="1:54">
      <c r="A62" s="12">
        <f>A61+1</f>
        <v>44</v>
      </c>
      <c r="B62" s="110" t="s">
        <v>223</v>
      </c>
      <c r="C62" s="111"/>
      <c r="D62" s="112"/>
      <c r="E62" s="106"/>
      <c r="F62" s="107">
        <f>SUBTOTAL(9,G62:AY62)</f>
        <v>0</v>
      </c>
      <c r="G62" s="113">
        <v>0</v>
      </c>
      <c r="H62" s="114">
        <v>0</v>
      </c>
      <c r="I62" s="114">
        <v>0</v>
      </c>
      <c r="J62" s="114">
        <v>0</v>
      </c>
      <c r="K62" s="114">
        <v>0</v>
      </c>
      <c r="L62" s="114">
        <v>0</v>
      </c>
      <c r="M62" s="114">
        <v>0</v>
      </c>
      <c r="N62" s="114">
        <v>0</v>
      </c>
      <c r="O62" s="114">
        <v>0</v>
      </c>
      <c r="P62" s="114">
        <v>0</v>
      </c>
      <c r="Q62" s="114">
        <v>0</v>
      </c>
      <c r="R62" s="114">
        <v>0</v>
      </c>
      <c r="S62" s="114">
        <v>0</v>
      </c>
      <c r="T62" s="114">
        <v>0</v>
      </c>
      <c r="U62" s="114">
        <v>0</v>
      </c>
      <c r="V62" s="114">
        <v>0</v>
      </c>
      <c r="W62" s="114">
        <v>0</v>
      </c>
      <c r="X62" s="114">
        <v>0</v>
      </c>
      <c r="Y62" s="114">
        <v>0</v>
      </c>
      <c r="Z62" s="114">
        <v>0</v>
      </c>
      <c r="AA62" s="114">
        <v>0</v>
      </c>
      <c r="AB62" s="114">
        <v>0</v>
      </c>
      <c r="AC62" s="114">
        <v>0</v>
      </c>
      <c r="AD62" s="114">
        <v>0</v>
      </c>
      <c r="AE62" s="114">
        <v>0</v>
      </c>
      <c r="AF62" s="114">
        <v>0</v>
      </c>
      <c r="AG62" s="114">
        <v>0</v>
      </c>
      <c r="AH62" s="114">
        <v>0</v>
      </c>
      <c r="AI62" s="114">
        <v>0</v>
      </c>
      <c r="AJ62" s="114">
        <v>0</v>
      </c>
      <c r="AK62" s="114">
        <v>0</v>
      </c>
      <c r="AL62" s="114">
        <v>0</v>
      </c>
      <c r="AM62" s="114">
        <v>0</v>
      </c>
      <c r="AN62" s="114">
        <v>0</v>
      </c>
      <c r="AO62" s="114">
        <v>0</v>
      </c>
      <c r="AP62" s="114">
        <v>0</v>
      </c>
      <c r="AQ62" s="114">
        <v>0</v>
      </c>
      <c r="AR62" s="114">
        <v>0</v>
      </c>
      <c r="AS62" s="114">
        <v>0</v>
      </c>
      <c r="AT62" s="114">
        <v>0</v>
      </c>
      <c r="AU62" s="114">
        <v>0</v>
      </c>
      <c r="AV62" s="114">
        <v>0</v>
      </c>
      <c r="AW62" s="114">
        <v>0</v>
      </c>
      <c r="AX62" s="114">
        <v>0</v>
      </c>
      <c r="AY62" s="114">
        <v>0</v>
      </c>
      <c r="BB62" s="40" t="str">
        <f t="shared" si="6"/>
        <v>0</v>
      </c>
    </row>
    <row r="63" spans="1:54" ht="13.5" thickBot="1">
      <c r="A63" s="12">
        <f>A62+1</f>
        <v>45</v>
      </c>
      <c r="B63" s="110" t="s">
        <v>224</v>
      </c>
      <c r="C63" s="111"/>
      <c r="D63" s="112"/>
      <c r="E63" s="106"/>
      <c r="F63" s="107">
        <f>SUBTOTAL(9,G63:AY63)</f>
        <v>0</v>
      </c>
      <c r="G63" s="113">
        <v>0</v>
      </c>
      <c r="H63" s="114">
        <v>0</v>
      </c>
      <c r="I63" s="114">
        <v>0</v>
      </c>
      <c r="J63" s="114">
        <v>0</v>
      </c>
      <c r="K63" s="114">
        <v>0</v>
      </c>
      <c r="L63" s="114">
        <v>0</v>
      </c>
      <c r="M63" s="114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0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  <c r="AC63" s="114">
        <v>0</v>
      </c>
      <c r="AD63" s="114">
        <v>0</v>
      </c>
      <c r="AE63" s="114">
        <v>0</v>
      </c>
      <c r="AF63" s="114">
        <v>0</v>
      </c>
      <c r="AG63" s="114">
        <v>0</v>
      </c>
      <c r="AH63" s="114">
        <v>0</v>
      </c>
      <c r="AI63" s="114">
        <v>0</v>
      </c>
      <c r="AJ63" s="114">
        <v>0</v>
      </c>
      <c r="AK63" s="114">
        <v>0</v>
      </c>
      <c r="AL63" s="114">
        <v>0</v>
      </c>
      <c r="AM63" s="114">
        <v>0</v>
      </c>
      <c r="AN63" s="114">
        <v>0</v>
      </c>
      <c r="AO63" s="114">
        <v>0</v>
      </c>
      <c r="AP63" s="114">
        <v>0</v>
      </c>
      <c r="AQ63" s="114">
        <v>0</v>
      </c>
      <c r="AR63" s="114">
        <v>0</v>
      </c>
      <c r="AS63" s="114">
        <v>0</v>
      </c>
      <c r="AT63" s="114">
        <v>0</v>
      </c>
      <c r="AU63" s="114">
        <v>0</v>
      </c>
      <c r="AV63" s="114">
        <v>0</v>
      </c>
      <c r="AW63" s="114">
        <v>0</v>
      </c>
      <c r="AX63" s="114">
        <v>0</v>
      </c>
      <c r="AY63" s="114">
        <v>0</v>
      </c>
      <c r="BB63" s="40" t="str">
        <f t="shared" si="6"/>
        <v>0</v>
      </c>
    </row>
    <row r="64" spans="1:54" s="83" customFormat="1" ht="13.5" thickTop="1">
      <c r="A64" s="115"/>
      <c r="B64" s="84" t="s">
        <v>225</v>
      </c>
      <c r="C64" s="85"/>
      <c r="D64" s="86"/>
      <c r="E64" s="87"/>
      <c r="F64" s="116">
        <f t="shared" ref="F64:AY64" si="9">SUM(F59:F63)</f>
        <v>0</v>
      </c>
      <c r="G64" s="117">
        <f t="shared" si="9"/>
        <v>0</v>
      </c>
      <c r="H64" s="118">
        <f t="shared" si="9"/>
        <v>0</v>
      </c>
      <c r="I64" s="118">
        <f t="shared" si="9"/>
        <v>0</v>
      </c>
      <c r="J64" s="118">
        <f t="shared" si="9"/>
        <v>0</v>
      </c>
      <c r="K64" s="118">
        <f t="shared" si="9"/>
        <v>0</v>
      </c>
      <c r="L64" s="118">
        <f t="shared" si="9"/>
        <v>0</v>
      </c>
      <c r="M64" s="118">
        <f t="shared" si="9"/>
        <v>0</v>
      </c>
      <c r="N64" s="118">
        <f t="shared" si="9"/>
        <v>0</v>
      </c>
      <c r="O64" s="118">
        <f t="shared" si="9"/>
        <v>0</v>
      </c>
      <c r="P64" s="118">
        <f t="shared" si="9"/>
        <v>0</v>
      </c>
      <c r="Q64" s="118">
        <f t="shared" si="9"/>
        <v>0</v>
      </c>
      <c r="R64" s="118">
        <f t="shared" si="9"/>
        <v>0</v>
      </c>
      <c r="S64" s="118">
        <f t="shared" si="9"/>
        <v>0</v>
      </c>
      <c r="T64" s="118">
        <f t="shared" si="9"/>
        <v>0</v>
      </c>
      <c r="U64" s="118">
        <f t="shared" si="9"/>
        <v>0</v>
      </c>
      <c r="V64" s="118">
        <f t="shared" si="9"/>
        <v>0</v>
      </c>
      <c r="W64" s="118">
        <f t="shared" si="9"/>
        <v>0</v>
      </c>
      <c r="X64" s="118">
        <f t="shared" si="9"/>
        <v>0</v>
      </c>
      <c r="Y64" s="118">
        <f t="shared" si="9"/>
        <v>0</v>
      </c>
      <c r="Z64" s="118">
        <f t="shared" si="9"/>
        <v>0</v>
      </c>
      <c r="AA64" s="118">
        <f t="shared" si="9"/>
        <v>0</v>
      </c>
      <c r="AB64" s="118">
        <f t="shared" si="9"/>
        <v>0</v>
      </c>
      <c r="AC64" s="118">
        <f t="shared" si="9"/>
        <v>0</v>
      </c>
      <c r="AD64" s="118">
        <f t="shared" si="9"/>
        <v>0</v>
      </c>
      <c r="AE64" s="118">
        <f t="shared" si="9"/>
        <v>0</v>
      </c>
      <c r="AF64" s="118">
        <f t="shared" si="9"/>
        <v>0</v>
      </c>
      <c r="AG64" s="118">
        <f t="shared" si="9"/>
        <v>0</v>
      </c>
      <c r="AH64" s="118">
        <f t="shared" si="9"/>
        <v>0</v>
      </c>
      <c r="AI64" s="118">
        <f t="shared" si="9"/>
        <v>0</v>
      </c>
      <c r="AJ64" s="118">
        <f t="shared" si="9"/>
        <v>0</v>
      </c>
      <c r="AK64" s="118">
        <f t="shared" si="9"/>
        <v>0</v>
      </c>
      <c r="AL64" s="118">
        <f t="shared" si="9"/>
        <v>0</v>
      </c>
      <c r="AM64" s="118">
        <f t="shared" si="9"/>
        <v>0</v>
      </c>
      <c r="AN64" s="118">
        <f t="shared" si="9"/>
        <v>0</v>
      </c>
      <c r="AO64" s="118">
        <f t="shared" si="9"/>
        <v>0</v>
      </c>
      <c r="AP64" s="118">
        <f t="shared" si="9"/>
        <v>0</v>
      </c>
      <c r="AQ64" s="118">
        <f t="shared" si="9"/>
        <v>0</v>
      </c>
      <c r="AR64" s="118">
        <f t="shared" si="9"/>
        <v>0</v>
      </c>
      <c r="AS64" s="118">
        <f t="shared" si="9"/>
        <v>0</v>
      </c>
      <c r="AT64" s="118">
        <f t="shared" si="9"/>
        <v>0</v>
      </c>
      <c r="AU64" s="118">
        <f t="shared" si="9"/>
        <v>0</v>
      </c>
      <c r="AV64" s="118">
        <f t="shared" si="9"/>
        <v>0</v>
      </c>
      <c r="AW64" s="118">
        <f t="shared" si="9"/>
        <v>0</v>
      </c>
      <c r="AX64" s="118">
        <f t="shared" si="9"/>
        <v>0</v>
      </c>
      <c r="AY64" s="118">
        <f t="shared" si="9"/>
        <v>0</v>
      </c>
      <c r="BB64" s="40" t="str">
        <f t="shared" si="6"/>
        <v>0</v>
      </c>
    </row>
    <row r="65" spans="1:54">
      <c r="B65" s="120"/>
      <c r="C65" s="119"/>
      <c r="D65" s="119"/>
      <c r="E65" s="121"/>
      <c r="F65" s="130"/>
      <c r="G65" s="120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BB65" s="40" t="str">
        <f t="shared" si="6"/>
        <v>1</v>
      </c>
    </row>
    <row r="66" spans="1:54" s="53" customFormat="1">
      <c r="B66" s="59" t="s">
        <v>226</v>
      </c>
      <c r="C66" s="125"/>
      <c r="D66" s="60"/>
      <c r="E66" s="61"/>
      <c r="F66" s="62"/>
      <c r="G66" s="126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BB66" s="40" t="str">
        <f t="shared" si="6"/>
        <v>1</v>
      </c>
    </row>
    <row r="67" spans="1:54">
      <c r="A67" s="12">
        <f>A63+1</f>
        <v>46</v>
      </c>
      <c r="B67" s="103" t="str">
        <f>[1]InputSheet!C149</f>
        <v>Alan Darbyshire</v>
      </c>
      <c r="C67" s="104"/>
      <c r="D67" s="105"/>
      <c r="E67" s="128"/>
      <c r="F67" s="129">
        <f>SUBTOTAL(9,G67:AY67)</f>
        <v>0</v>
      </c>
      <c r="G67" s="108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0</v>
      </c>
      <c r="AE67" s="109">
        <v>0</v>
      </c>
      <c r="AF67" s="109">
        <v>0</v>
      </c>
      <c r="AG67" s="109">
        <v>0</v>
      </c>
      <c r="AH67" s="109">
        <v>0</v>
      </c>
      <c r="AI67" s="109">
        <v>0</v>
      </c>
      <c r="AJ67" s="109">
        <v>0</v>
      </c>
      <c r="AK67" s="109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BB67" s="40" t="str">
        <f t="shared" si="6"/>
        <v>0</v>
      </c>
    </row>
    <row r="68" spans="1:54">
      <c r="A68" s="12">
        <f>A67+1</f>
        <v>47</v>
      </c>
      <c r="B68" s="110" t="str">
        <f>[1]InputSheet!C150</f>
        <v>George Roche</v>
      </c>
      <c r="C68" s="111"/>
      <c r="D68" s="112"/>
      <c r="E68" s="106"/>
      <c r="F68" s="107">
        <f>SUBTOTAL(9,G68:AY68)</f>
        <v>0</v>
      </c>
      <c r="G68" s="113">
        <v>0</v>
      </c>
      <c r="H68" s="114">
        <v>0</v>
      </c>
      <c r="I68" s="114">
        <v>0</v>
      </c>
      <c r="J68" s="114">
        <v>0</v>
      </c>
      <c r="K68" s="114">
        <v>0</v>
      </c>
      <c r="L68" s="114">
        <v>0</v>
      </c>
      <c r="M68" s="114">
        <v>0</v>
      </c>
      <c r="N68" s="114">
        <v>0</v>
      </c>
      <c r="O68" s="114">
        <v>0</v>
      </c>
      <c r="P68" s="114">
        <v>0</v>
      </c>
      <c r="Q68" s="114">
        <v>0</v>
      </c>
      <c r="R68" s="114">
        <v>0</v>
      </c>
      <c r="S68" s="114">
        <v>0</v>
      </c>
      <c r="T68" s="114">
        <v>0</v>
      </c>
      <c r="U68" s="114">
        <v>0</v>
      </c>
      <c r="V68" s="114">
        <v>0</v>
      </c>
      <c r="W68" s="114">
        <v>0</v>
      </c>
      <c r="X68" s="114">
        <v>0</v>
      </c>
      <c r="Y68" s="114">
        <v>0</v>
      </c>
      <c r="Z68" s="114">
        <v>0</v>
      </c>
      <c r="AA68" s="114">
        <v>0</v>
      </c>
      <c r="AB68" s="114">
        <v>0</v>
      </c>
      <c r="AC68" s="114">
        <v>0</v>
      </c>
      <c r="AD68" s="114">
        <v>0</v>
      </c>
      <c r="AE68" s="114">
        <v>0</v>
      </c>
      <c r="AF68" s="114">
        <v>0</v>
      </c>
      <c r="AG68" s="114">
        <v>0</v>
      </c>
      <c r="AH68" s="114">
        <v>0</v>
      </c>
      <c r="AI68" s="114">
        <v>0</v>
      </c>
      <c r="AJ68" s="114">
        <v>0</v>
      </c>
      <c r="AK68" s="114">
        <v>0</v>
      </c>
      <c r="AL68" s="114">
        <v>0</v>
      </c>
      <c r="AM68" s="114">
        <v>0</v>
      </c>
      <c r="AN68" s="114">
        <v>0</v>
      </c>
      <c r="AO68" s="114">
        <v>0</v>
      </c>
      <c r="AP68" s="114">
        <v>0</v>
      </c>
      <c r="AQ68" s="114">
        <v>0</v>
      </c>
      <c r="AR68" s="114">
        <v>0</v>
      </c>
      <c r="AS68" s="114">
        <v>0</v>
      </c>
      <c r="AT68" s="114">
        <v>0</v>
      </c>
      <c r="AU68" s="114">
        <v>0</v>
      </c>
      <c r="AV68" s="114">
        <v>0</v>
      </c>
      <c r="AW68" s="114">
        <v>0</v>
      </c>
      <c r="AX68" s="114">
        <v>0</v>
      </c>
      <c r="AY68" s="114">
        <v>0</v>
      </c>
      <c r="BB68" s="40" t="str">
        <f t="shared" si="6"/>
        <v>0</v>
      </c>
    </row>
    <row r="69" spans="1:54">
      <c r="A69" s="12">
        <f>A68+1</f>
        <v>48</v>
      </c>
      <c r="B69" s="110" t="str">
        <f>[1]InputSheet!C151</f>
        <v>Chmielewski</v>
      </c>
      <c r="C69" s="111"/>
      <c r="D69" s="112"/>
      <c r="E69" s="106"/>
      <c r="F69" s="107">
        <f>SUBTOTAL(9,G69:AY69)</f>
        <v>0</v>
      </c>
      <c r="G69" s="113">
        <v>0</v>
      </c>
      <c r="H69" s="114">
        <v>0</v>
      </c>
      <c r="I69" s="114">
        <v>0</v>
      </c>
      <c r="J69" s="114">
        <v>0</v>
      </c>
      <c r="K69" s="114">
        <v>0</v>
      </c>
      <c r="L69" s="114">
        <v>0</v>
      </c>
      <c r="M69" s="114">
        <v>0</v>
      </c>
      <c r="N69" s="114">
        <v>0</v>
      </c>
      <c r="O69" s="114">
        <v>0</v>
      </c>
      <c r="P69" s="114">
        <v>0</v>
      </c>
      <c r="Q69" s="114">
        <v>0</v>
      </c>
      <c r="R69" s="114">
        <v>0</v>
      </c>
      <c r="S69" s="114">
        <v>0</v>
      </c>
      <c r="T69" s="114">
        <v>0</v>
      </c>
      <c r="U69" s="114">
        <v>0</v>
      </c>
      <c r="V69" s="114">
        <v>0</v>
      </c>
      <c r="W69" s="114">
        <v>0</v>
      </c>
      <c r="X69" s="114">
        <v>0</v>
      </c>
      <c r="Y69" s="114">
        <v>0</v>
      </c>
      <c r="Z69" s="114">
        <v>0</v>
      </c>
      <c r="AA69" s="114">
        <v>0</v>
      </c>
      <c r="AB69" s="114">
        <v>0</v>
      </c>
      <c r="AC69" s="114">
        <v>0</v>
      </c>
      <c r="AD69" s="114">
        <v>0</v>
      </c>
      <c r="AE69" s="114">
        <v>0</v>
      </c>
      <c r="AF69" s="114">
        <v>0</v>
      </c>
      <c r="AG69" s="114">
        <v>0</v>
      </c>
      <c r="AH69" s="114">
        <v>0</v>
      </c>
      <c r="AI69" s="114">
        <v>0</v>
      </c>
      <c r="AJ69" s="114">
        <v>0</v>
      </c>
      <c r="AK69" s="114">
        <v>0</v>
      </c>
      <c r="AL69" s="114">
        <v>0</v>
      </c>
      <c r="AM69" s="114">
        <v>0</v>
      </c>
      <c r="AN69" s="114">
        <v>0</v>
      </c>
      <c r="AO69" s="114">
        <v>0</v>
      </c>
      <c r="AP69" s="114">
        <v>0</v>
      </c>
      <c r="AQ69" s="114">
        <v>0</v>
      </c>
      <c r="AR69" s="114">
        <v>0</v>
      </c>
      <c r="AS69" s="114">
        <v>0</v>
      </c>
      <c r="AT69" s="114">
        <v>0</v>
      </c>
      <c r="AU69" s="114">
        <v>0</v>
      </c>
      <c r="AV69" s="114">
        <v>0</v>
      </c>
      <c r="AW69" s="114">
        <v>0</v>
      </c>
      <c r="AX69" s="114">
        <v>0</v>
      </c>
      <c r="AY69" s="114">
        <v>0</v>
      </c>
      <c r="BB69" s="40" t="str">
        <f t="shared" si="6"/>
        <v>0</v>
      </c>
    </row>
    <row r="70" spans="1:54">
      <c r="A70" s="12">
        <f>A69+1</f>
        <v>49</v>
      </c>
      <c r="B70" s="110" t="str">
        <f>[1]InputSheet!C152</f>
        <v>Mohammed Haseeb</v>
      </c>
      <c r="C70" s="111"/>
      <c r="D70" s="112"/>
      <c r="E70" s="106"/>
      <c r="F70" s="107">
        <f>SUBTOTAL(9,G70:AY70)</f>
        <v>0</v>
      </c>
      <c r="G70" s="113">
        <v>0</v>
      </c>
      <c r="H70" s="114">
        <v>0</v>
      </c>
      <c r="I70" s="114">
        <v>0</v>
      </c>
      <c r="J70" s="114">
        <v>0</v>
      </c>
      <c r="K70" s="114">
        <v>0</v>
      </c>
      <c r="L70" s="114">
        <v>0</v>
      </c>
      <c r="M70" s="114">
        <v>0</v>
      </c>
      <c r="N70" s="114">
        <v>0</v>
      </c>
      <c r="O70" s="114">
        <v>0</v>
      </c>
      <c r="P70" s="114">
        <v>0</v>
      </c>
      <c r="Q70" s="114">
        <v>0</v>
      </c>
      <c r="R70" s="114">
        <v>0</v>
      </c>
      <c r="S70" s="114">
        <v>0</v>
      </c>
      <c r="T70" s="114">
        <v>0</v>
      </c>
      <c r="U70" s="114">
        <v>0</v>
      </c>
      <c r="V70" s="114">
        <v>0</v>
      </c>
      <c r="W70" s="114">
        <v>0</v>
      </c>
      <c r="X70" s="114">
        <v>0</v>
      </c>
      <c r="Y70" s="114">
        <v>0</v>
      </c>
      <c r="Z70" s="114">
        <v>0</v>
      </c>
      <c r="AA70" s="114">
        <v>0</v>
      </c>
      <c r="AB70" s="114">
        <v>0</v>
      </c>
      <c r="AC70" s="114">
        <v>0</v>
      </c>
      <c r="AD70" s="114">
        <v>0</v>
      </c>
      <c r="AE70" s="114">
        <v>0</v>
      </c>
      <c r="AF70" s="114">
        <v>0</v>
      </c>
      <c r="AG70" s="114">
        <v>0</v>
      </c>
      <c r="AH70" s="114">
        <v>0</v>
      </c>
      <c r="AI70" s="114">
        <v>0</v>
      </c>
      <c r="AJ70" s="114">
        <v>0</v>
      </c>
      <c r="AK70" s="114">
        <v>0</v>
      </c>
      <c r="AL70" s="114">
        <v>0</v>
      </c>
      <c r="AM70" s="114">
        <v>0</v>
      </c>
      <c r="AN70" s="114">
        <v>0</v>
      </c>
      <c r="AO70" s="114">
        <v>0</v>
      </c>
      <c r="AP70" s="114">
        <v>0</v>
      </c>
      <c r="AQ70" s="114">
        <v>0</v>
      </c>
      <c r="AR70" s="114">
        <v>0</v>
      </c>
      <c r="AS70" s="114">
        <v>0</v>
      </c>
      <c r="AT70" s="114">
        <v>0</v>
      </c>
      <c r="AU70" s="114">
        <v>0</v>
      </c>
      <c r="AV70" s="114">
        <v>0</v>
      </c>
      <c r="AW70" s="114">
        <v>0</v>
      </c>
      <c r="AX70" s="114">
        <v>0</v>
      </c>
      <c r="AY70" s="114">
        <v>0</v>
      </c>
      <c r="BB70" s="40" t="str">
        <f t="shared" si="6"/>
        <v>0</v>
      </c>
    </row>
    <row r="71" spans="1:54" ht="13.5" thickBot="1">
      <c r="A71" s="12">
        <f>A70+1</f>
        <v>50</v>
      </c>
      <c r="B71" s="110" t="str">
        <f>[1]InputSheet!C153</f>
        <v>Sub 5</v>
      </c>
      <c r="C71" s="111"/>
      <c r="D71" s="112"/>
      <c r="E71" s="106"/>
      <c r="F71" s="107">
        <f>SUBTOTAL(9,G71:AY71)</f>
        <v>0</v>
      </c>
      <c r="G71" s="113">
        <v>0</v>
      </c>
      <c r="H71" s="114">
        <v>0</v>
      </c>
      <c r="I71" s="114">
        <v>0</v>
      </c>
      <c r="J71" s="114">
        <v>0</v>
      </c>
      <c r="K71" s="114">
        <v>0</v>
      </c>
      <c r="L71" s="114">
        <v>0</v>
      </c>
      <c r="M71" s="114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v>0</v>
      </c>
      <c r="S71" s="114">
        <v>0</v>
      </c>
      <c r="T71" s="114">
        <v>0</v>
      </c>
      <c r="U71" s="114">
        <v>0</v>
      </c>
      <c r="V71" s="114">
        <v>0</v>
      </c>
      <c r="W71" s="114">
        <v>0</v>
      </c>
      <c r="X71" s="114">
        <v>0</v>
      </c>
      <c r="Y71" s="114">
        <v>0</v>
      </c>
      <c r="Z71" s="114">
        <v>0</v>
      </c>
      <c r="AA71" s="114">
        <v>0</v>
      </c>
      <c r="AB71" s="114">
        <v>0</v>
      </c>
      <c r="AC71" s="114">
        <v>0</v>
      </c>
      <c r="AD71" s="114">
        <v>0</v>
      </c>
      <c r="AE71" s="114">
        <v>0</v>
      </c>
      <c r="AF71" s="114">
        <v>0</v>
      </c>
      <c r="AG71" s="114">
        <v>0</v>
      </c>
      <c r="AH71" s="114">
        <v>0</v>
      </c>
      <c r="AI71" s="114">
        <v>0</v>
      </c>
      <c r="AJ71" s="114">
        <v>0</v>
      </c>
      <c r="AK71" s="114">
        <v>0</v>
      </c>
      <c r="AL71" s="114">
        <v>0</v>
      </c>
      <c r="AM71" s="114">
        <v>0</v>
      </c>
      <c r="AN71" s="114">
        <v>0</v>
      </c>
      <c r="AO71" s="114">
        <v>0</v>
      </c>
      <c r="AP71" s="114">
        <v>0</v>
      </c>
      <c r="AQ71" s="114">
        <v>0</v>
      </c>
      <c r="AR71" s="114">
        <v>0</v>
      </c>
      <c r="AS71" s="114">
        <v>0</v>
      </c>
      <c r="AT71" s="114">
        <v>0</v>
      </c>
      <c r="AU71" s="114">
        <v>0</v>
      </c>
      <c r="AV71" s="114">
        <v>0</v>
      </c>
      <c r="AW71" s="114">
        <v>0</v>
      </c>
      <c r="AX71" s="114">
        <v>0</v>
      </c>
      <c r="AY71" s="114">
        <v>0</v>
      </c>
      <c r="BB71" s="40" t="str">
        <f t="shared" si="6"/>
        <v>0</v>
      </c>
    </row>
    <row r="72" spans="1:54" s="83" customFormat="1" ht="14.25" thickTop="1" thickBot="1">
      <c r="A72" s="115"/>
      <c r="B72" s="131" t="s">
        <v>225</v>
      </c>
      <c r="C72" s="132"/>
      <c r="D72" s="133"/>
      <c r="E72" s="134"/>
      <c r="F72" s="135">
        <f t="shared" ref="F72:AY72" si="10">SUM(F67:F71)</f>
        <v>0</v>
      </c>
      <c r="G72" s="136">
        <f t="shared" si="10"/>
        <v>0</v>
      </c>
      <c r="H72" s="137">
        <f t="shared" si="10"/>
        <v>0</v>
      </c>
      <c r="I72" s="137">
        <f t="shared" si="10"/>
        <v>0</v>
      </c>
      <c r="J72" s="137">
        <f t="shared" si="10"/>
        <v>0</v>
      </c>
      <c r="K72" s="137">
        <f t="shared" si="10"/>
        <v>0</v>
      </c>
      <c r="L72" s="137">
        <f t="shared" si="10"/>
        <v>0</v>
      </c>
      <c r="M72" s="137">
        <f t="shared" si="10"/>
        <v>0</v>
      </c>
      <c r="N72" s="137">
        <f t="shared" si="10"/>
        <v>0</v>
      </c>
      <c r="O72" s="137">
        <f t="shared" si="10"/>
        <v>0</v>
      </c>
      <c r="P72" s="137">
        <f t="shared" si="10"/>
        <v>0</v>
      </c>
      <c r="Q72" s="137">
        <f t="shared" si="10"/>
        <v>0</v>
      </c>
      <c r="R72" s="137">
        <f t="shared" si="10"/>
        <v>0</v>
      </c>
      <c r="S72" s="137">
        <f t="shared" si="10"/>
        <v>0</v>
      </c>
      <c r="T72" s="137">
        <f t="shared" si="10"/>
        <v>0</v>
      </c>
      <c r="U72" s="137">
        <f t="shared" si="10"/>
        <v>0</v>
      </c>
      <c r="V72" s="137">
        <f t="shared" si="10"/>
        <v>0</v>
      </c>
      <c r="W72" s="137">
        <f t="shared" si="10"/>
        <v>0</v>
      </c>
      <c r="X72" s="137">
        <f t="shared" si="10"/>
        <v>0</v>
      </c>
      <c r="Y72" s="137">
        <f t="shared" si="10"/>
        <v>0</v>
      </c>
      <c r="Z72" s="137">
        <f t="shared" si="10"/>
        <v>0</v>
      </c>
      <c r="AA72" s="137">
        <f t="shared" si="10"/>
        <v>0</v>
      </c>
      <c r="AB72" s="137">
        <f t="shared" si="10"/>
        <v>0</v>
      </c>
      <c r="AC72" s="137">
        <f t="shared" si="10"/>
        <v>0</v>
      </c>
      <c r="AD72" s="137">
        <f t="shared" si="10"/>
        <v>0</v>
      </c>
      <c r="AE72" s="137">
        <f t="shared" si="10"/>
        <v>0</v>
      </c>
      <c r="AF72" s="137">
        <f t="shared" si="10"/>
        <v>0</v>
      </c>
      <c r="AG72" s="137">
        <f t="shared" si="10"/>
        <v>0</v>
      </c>
      <c r="AH72" s="137">
        <f t="shared" si="10"/>
        <v>0</v>
      </c>
      <c r="AI72" s="137">
        <f t="shared" si="10"/>
        <v>0</v>
      </c>
      <c r="AJ72" s="137">
        <f t="shared" si="10"/>
        <v>0</v>
      </c>
      <c r="AK72" s="137">
        <f t="shared" si="10"/>
        <v>0</v>
      </c>
      <c r="AL72" s="137">
        <f t="shared" si="10"/>
        <v>0</v>
      </c>
      <c r="AM72" s="137">
        <f t="shared" si="10"/>
        <v>0</v>
      </c>
      <c r="AN72" s="137">
        <f t="shared" si="10"/>
        <v>0</v>
      </c>
      <c r="AO72" s="137">
        <f t="shared" si="10"/>
        <v>0</v>
      </c>
      <c r="AP72" s="137">
        <f t="shared" si="10"/>
        <v>0</v>
      </c>
      <c r="AQ72" s="137">
        <f t="shared" si="10"/>
        <v>0</v>
      </c>
      <c r="AR72" s="137">
        <f t="shared" si="10"/>
        <v>0</v>
      </c>
      <c r="AS72" s="137">
        <f t="shared" si="10"/>
        <v>0</v>
      </c>
      <c r="AT72" s="137">
        <f t="shared" si="10"/>
        <v>0</v>
      </c>
      <c r="AU72" s="137">
        <f t="shared" si="10"/>
        <v>0</v>
      </c>
      <c r="AV72" s="137">
        <f t="shared" si="10"/>
        <v>0</v>
      </c>
      <c r="AW72" s="137">
        <f t="shared" si="10"/>
        <v>0</v>
      </c>
      <c r="AX72" s="137">
        <f t="shared" si="10"/>
        <v>0</v>
      </c>
      <c r="AY72" s="137">
        <f t="shared" si="10"/>
        <v>0</v>
      </c>
      <c r="BB72" s="40" t="str">
        <f t="shared" si="6"/>
        <v>0</v>
      </c>
    </row>
    <row r="73" spans="1:54">
      <c r="F73" s="130"/>
    </row>
  </sheetData>
  <autoFilter ref="BB7:BB72"/>
  <phoneticPr fontId="26" type="noConversion"/>
  <dataValidations count="1">
    <dataValidation type="list" allowBlank="1" showInputMessage="1" showErrorMessage="1" error="Please enter either Government (Govt) or Contractor (Contr) for each labor category." sqref="E13:E47">
      <formula1>"Govt,Contr"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LinksUpToDate>false</LinksUpToDate>
  <SharedDoc>false</SharedDoc>
  <HyperlinksChanged>false</HyperlinksChanged>
</Properties>
</file>